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ropbox\NatChamps2019\PrintResults\"/>
    </mc:Choice>
  </mc:AlternateContent>
  <xr:revisionPtr revIDLastSave="0" documentId="13_ncr:1_{519345CF-B053-4764-A2BD-6F5CAFC1F22E}" xr6:coauthVersionLast="43" xr6:coauthVersionMax="43" xr10:uidLastSave="{00000000-0000-0000-0000-000000000000}"/>
  <bookViews>
    <workbookView xWindow="-108" yWindow="-108" windowWidth="23256" windowHeight="12576" xr2:uid="{AEE30295-CC9F-42D9-9BCC-C3A9FE92BF08}"/>
  </bookViews>
  <sheets>
    <sheet name="Results" sheetId="13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2" i="13" l="1"/>
  <c r="G22" i="13"/>
  <c r="E22" i="13"/>
  <c r="I22" i="13" s="1"/>
  <c r="D22" i="13"/>
  <c r="F21" i="13"/>
  <c r="G21" i="13"/>
  <c r="E21" i="13"/>
  <c r="I21" i="13" s="1"/>
  <c r="D21" i="13"/>
  <c r="F20" i="13"/>
  <c r="G20" i="13"/>
  <c r="E20" i="13"/>
  <c r="I20" i="13" s="1"/>
  <c r="D20" i="13"/>
  <c r="H19" i="13"/>
  <c r="F19" i="13"/>
  <c r="G19" i="13"/>
  <c r="E19" i="13"/>
  <c r="D19" i="13"/>
  <c r="F18" i="13"/>
  <c r="G18" i="13"/>
  <c r="E18" i="13"/>
  <c r="D18" i="13"/>
  <c r="F17" i="13"/>
  <c r="G17" i="13"/>
  <c r="E17" i="13"/>
  <c r="I17" i="13" s="1"/>
  <c r="D17" i="13"/>
  <c r="F16" i="13"/>
  <c r="G16" i="13"/>
  <c r="E16" i="13"/>
  <c r="I16" i="13" s="1"/>
  <c r="D16" i="13"/>
  <c r="H15" i="13"/>
  <c r="F15" i="13"/>
  <c r="G15" i="13"/>
  <c r="E15" i="13"/>
  <c r="D15" i="13"/>
  <c r="F14" i="13"/>
  <c r="G14" i="13"/>
  <c r="E14" i="13"/>
  <c r="D14" i="13"/>
  <c r="F13" i="13"/>
  <c r="G13" i="13"/>
  <c r="E13" i="13"/>
  <c r="I13" i="13" s="1"/>
  <c r="D13" i="13"/>
  <c r="F12" i="13"/>
  <c r="G12" i="13"/>
  <c r="E12" i="13"/>
  <c r="I12" i="13" s="1"/>
  <c r="D12" i="13"/>
  <c r="H11" i="13"/>
  <c r="F11" i="13"/>
  <c r="G11" i="13"/>
  <c r="E11" i="13"/>
  <c r="D11" i="13"/>
  <c r="G53" i="13"/>
  <c r="F53" i="13"/>
  <c r="E53" i="13"/>
  <c r="D53" i="13"/>
  <c r="G52" i="13"/>
  <c r="F52" i="13"/>
  <c r="E52" i="13"/>
  <c r="H52" i="13" s="1"/>
  <c r="D52" i="13"/>
  <c r="G51" i="13"/>
  <c r="F51" i="13"/>
  <c r="E51" i="13"/>
  <c r="D51" i="13"/>
  <c r="H50" i="13"/>
  <c r="G50" i="13"/>
  <c r="F50" i="13"/>
  <c r="E50" i="13"/>
  <c r="D50" i="13"/>
  <c r="G49" i="13"/>
  <c r="F49" i="13"/>
  <c r="E49" i="13"/>
  <c r="D49" i="13"/>
  <c r="G48" i="13"/>
  <c r="F48" i="13"/>
  <c r="E48" i="13"/>
  <c r="I48" i="13" s="1"/>
  <c r="D48" i="13"/>
  <c r="H47" i="13"/>
  <c r="G47" i="13"/>
  <c r="F47" i="13"/>
  <c r="E47" i="13"/>
  <c r="I47" i="13" s="1"/>
  <c r="D47" i="13"/>
  <c r="G46" i="13"/>
  <c r="F46" i="13"/>
  <c r="E46" i="13"/>
  <c r="H46" i="13" s="1"/>
  <c r="D46" i="13"/>
  <c r="H45" i="13"/>
  <c r="G45" i="13"/>
  <c r="F45" i="13"/>
  <c r="E45" i="13"/>
  <c r="D45" i="13"/>
  <c r="G44" i="13"/>
  <c r="F44" i="13"/>
  <c r="E44" i="13"/>
  <c r="I44" i="13" s="1"/>
  <c r="D44" i="13"/>
  <c r="H43" i="13"/>
  <c r="G43" i="13"/>
  <c r="F43" i="13"/>
  <c r="E43" i="13"/>
  <c r="I43" i="13" s="1"/>
  <c r="D43" i="13"/>
  <c r="G42" i="13"/>
  <c r="F42" i="13"/>
  <c r="E42" i="13"/>
  <c r="H42" i="13" s="1"/>
  <c r="D42" i="13"/>
  <c r="H41" i="13"/>
  <c r="G41" i="13"/>
  <c r="F41" i="13"/>
  <c r="E41" i="13"/>
  <c r="D41" i="13"/>
  <c r="G40" i="13"/>
  <c r="F40" i="13"/>
  <c r="E40" i="13"/>
  <c r="I40" i="13" s="1"/>
  <c r="D40" i="13"/>
  <c r="H39" i="13"/>
  <c r="G39" i="13"/>
  <c r="F39" i="13"/>
  <c r="E39" i="13"/>
  <c r="I39" i="13" s="1"/>
  <c r="D39" i="13"/>
  <c r="G38" i="13"/>
  <c r="F38" i="13"/>
  <c r="E38" i="13"/>
  <c r="H38" i="13" s="1"/>
  <c r="D38" i="13"/>
  <c r="H37" i="13"/>
  <c r="G37" i="13"/>
  <c r="F37" i="13"/>
  <c r="E37" i="13"/>
  <c r="D37" i="13"/>
  <c r="G36" i="13"/>
  <c r="F36" i="13"/>
  <c r="E36" i="13"/>
  <c r="I36" i="13" s="1"/>
  <c r="D36" i="13"/>
  <c r="H35" i="13"/>
  <c r="G35" i="13"/>
  <c r="F35" i="13"/>
  <c r="E35" i="13"/>
  <c r="I35" i="13" s="1"/>
  <c r="D35" i="13"/>
  <c r="G34" i="13"/>
  <c r="F34" i="13"/>
  <c r="E34" i="13"/>
  <c r="H34" i="13" s="1"/>
  <c r="D34" i="13"/>
  <c r="H33" i="13"/>
  <c r="G33" i="13"/>
  <c r="F33" i="13"/>
  <c r="E33" i="13"/>
  <c r="D33" i="13"/>
  <c r="G32" i="13"/>
  <c r="F32" i="13"/>
  <c r="E32" i="13"/>
  <c r="I32" i="13" s="1"/>
  <c r="D32" i="13"/>
  <c r="H31" i="13"/>
  <c r="G31" i="13"/>
  <c r="F31" i="13"/>
  <c r="E31" i="13"/>
  <c r="I31" i="13" s="1"/>
  <c r="D31" i="13"/>
  <c r="G30" i="13"/>
  <c r="F30" i="13"/>
  <c r="E30" i="13"/>
  <c r="H30" i="13" s="1"/>
  <c r="D30" i="13"/>
  <c r="H29" i="13"/>
  <c r="G29" i="13"/>
  <c r="F29" i="13"/>
  <c r="E29" i="13"/>
  <c r="D29" i="13"/>
  <c r="G28" i="13"/>
  <c r="F28" i="13"/>
  <c r="E28" i="13"/>
  <c r="I28" i="13" s="1"/>
  <c r="D28" i="13"/>
  <c r="H27" i="13"/>
  <c r="G27" i="13"/>
  <c r="F27" i="13"/>
  <c r="E27" i="13"/>
  <c r="I27" i="13" s="1"/>
  <c r="D27" i="13"/>
  <c r="G26" i="13"/>
  <c r="F26" i="13"/>
  <c r="E26" i="13"/>
  <c r="H26" i="13" s="1"/>
  <c r="D26" i="13"/>
  <c r="F7" i="13"/>
  <c r="E7" i="13"/>
  <c r="G7" i="13" s="1"/>
  <c r="D7" i="13"/>
  <c r="F6" i="13"/>
  <c r="E6" i="13"/>
  <c r="G6" i="13" s="1"/>
  <c r="D6" i="13"/>
  <c r="F5" i="13"/>
  <c r="E5" i="13"/>
  <c r="G5" i="13" s="1"/>
  <c r="D5" i="13"/>
  <c r="F4" i="13"/>
  <c r="E4" i="13"/>
  <c r="G4" i="13" s="1"/>
  <c r="D4" i="13"/>
  <c r="F3" i="13"/>
  <c r="E3" i="13"/>
  <c r="G3" i="13" s="1"/>
  <c r="D3" i="13"/>
  <c r="I29" i="13" l="1"/>
  <c r="I33" i="13"/>
  <c r="I37" i="13"/>
  <c r="I41" i="13"/>
  <c r="I45" i="13"/>
  <c r="I49" i="13"/>
  <c r="I50" i="13"/>
  <c r="I14" i="13"/>
  <c r="I15" i="13"/>
  <c r="H17" i="13"/>
  <c r="I26" i="13"/>
  <c r="I30" i="13"/>
  <c r="I34" i="13"/>
  <c r="I38" i="13"/>
  <c r="I42" i="13"/>
  <c r="I46" i="13"/>
  <c r="I51" i="13"/>
  <c r="I52" i="13"/>
  <c r="H28" i="13"/>
  <c r="H32" i="13"/>
  <c r="H36" i="13"/>
  <c r="H40" i="13"/>
  <c r="H44" i="13"/>
  <c r="H48" i="13"/>
  <c r="I53" i="13"/>
  <c r="I11" i="13"/>
  <c r="H13" i="13"/>
  <c r="I18" i="13"/>
  <c r="I19" i="13"/>
  <c r="H21" i="13"/>
  <c r="H12" i="13"/>
  <c r="H14" i="13"/>
  <c r="H16" i="13"/>
  <c r="H18" i="13"/>
  <c r="H20" i="13"/>
  <c r="H22" i="13"/>
  <c r="H49" i="13"/>
  <c r="H51" i="13"/>
  <c r="H53" i="13"/>
</calcChain>
</file>

<file path=xl/sharedStrings.xml><?xml version="1.0" encoding="utf-8"?>
<sst xmlns="http://schemas.openxmlformats.org/spreadsheetml/2006/main" count="28" uniqueCount="12">
  <si>
    <t>Cat.</t>
  </si>
  <si>
    <t>Club</t>
  </si>
  <si>
    <t>Name</t>
  </si>
  <si>
    <t>Time</t>
  </si>
  <si>
    <t>No.</t>
  </si>
  <si>
    <t>Pos.</t>
  </si>
  <si>
    <t>Gender</t>
  </si>
  <si>
    <t>Gen. Pos.</t>
  </si>
  <si>
    <t>Cat.Pos.</t>
  </si>
  <si>
    <t>Juniors U11</t>
  </si>
  <si>
    <t>Juniors U13/U15</t>
  </si>
  <si>
    <t>Juniors U17/U20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</si>
</sst>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/>
    </xf>
    <xf numFmtId="45" fontId="1" fillId="2" borderId="0" xfId="0" applyNumberFormat="1" applyFont="1" applyFill="1" applyAlignment="1">
      <alignment horizontal="center"/>
    </xf>
    <xf numFmtId="0" fontId="1" fillId="2" borderId="1" xfId="0" applyFont="1" applyFill="1" applyBorder="1"/>
    <xf numFmtId="0" fontId="0" fillId="0" borderId="1" xfId="0" applyBorder="1" applyProtection="1">
      <protection locked="0"/>
    </xf>
    <xf numFmtId="45" fontId="0" fillId="0" borderId="1" xfId="0" applyNumberFormat="1" applyBorder="1" applyProtection="1">
      <protection locked="0"/>
    </xf>
    <xf numFmtId="0" fontId="0" fillId="0" borderId="1" xfId="0" applyBorder="1"/>
    <xf numFmtId="45" fontId="0" fillId="0" borderId="0" xfId="0" applyNumberFormat="1"/>
    <xf numFmtId="46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n/Dropbox/NatChamps2019/Results_Junior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_Juniors_All"/>
      <sheetName val="Results_U11"/>
      <sheetName val="Results_U15_U13"/>
      <sheetName val="Results_U20_U17"/>
      <sheetName val="U20U17Male"/>
      <sheetName val="U20U17MaleU17"/>
      <sheetName val="U20U17MaleU20"/>
      <sheetName val="U20U17Female"/>
      <sheetName val="U20U17FemaleU17"/>
      <sheetName val="U20U17FemaleU20"/>
      <sheetName val="U15U13Male"/>
      <sheetName val="U15U13MaleU15"/>
      <sheetName val="U15U13MaleU13"/>
      <sheetName val="U15U13Female"/>
      <sheetName val="U15U13FemaleU15"/>
      <sheetName val="U15U13FemaleU13"/>
      <sheetName val="U11Male"/>
      <sheetName val="U11Female"/>
    </sheetNames>
    <sheetDataSet>
      <sheetData sheetId="0">
        <row r="2">
          <cell r="A2">
            <v>101</v>
          </cell>
          <cell r="B2" t="str">
            <v>Hanna</v>
          </cell>
          <cell r="C2" t="str">
            <v>Brindley</v>
          </cell>
          <cell r="D2" t="str">
            <v>Hanna Brindley</v>
          </cell>
          <cell r="E2" t="str">
            <v>Female</v>
          </cell>
          <cell r="F2" t="str">
            <v>U11</v>
          </cell>
          <cell r="G2" t="str">
            <v>Y</v>
          </cell>
          <cell r="H2" t="str">
            <v>Falkirk Victoria Harriers</v>
          </cell>
        </row>
        <row r="3">
          <cell r="A3">
            <v>102</v>
          </cell>
          <cell r="B3" t="str">
            <v>Elise</v>
          </cell>
          <cell r="C3" t="str">
            <v>Field</v>
          </cell>
          <cell r="D3" t="str">
            <v>Elise Field</v>
          </cell>
          <cell r="E3" t="str">
            <v>Female</v>
          </cell>
          <cell r="F3" t="str">
            <v>U11</v>
          </cell>
          <cell r="G3" t="str">
            <v>Y</v>
          </cell>
          <cell r="H3" t="str">
            <v>Gala Harriers</v>
          </cell>
        </row>
        <row r="4">
          <cell r="A4">
            <v>103</v>
          </cell>
          <cell r="B4" t="str">
            <v>Bertran</v>
          </cell>
          <cell r="C4" t="str">
            <v>Penacchio</v>
          </cell>
          <cell r="D4" t="str">
            <v>Bertran Penacchio</v>
          </cell>
          <cell r="E4" t="str">
            <v>Male</v>
          </cell>
          <cell r="F4" t="str">
            <v>U11</v>
          </cell>
          <cell r="G4" t="str">
            <v>Y</v>
          </cell>
          <cell r="H4" t="str">
            <v>Fife AC</v>
          </cell>
        </row>
        <row r="5">
          <cell r="A5">
            <v>104</v>
          </cell>
          <cell r="B5" t="str">
            <v>Edie</v>
          </cell>
          <cell r="C5" t="str">
            <v>Gaffney</v>
          </cell>
          <cell r="D5" t="str">
            <v>Edie Gaffney</v>
          </cell>
          <cell r="E5" t="str">
            <v>Female</v>
          </cell>
          <cell r="F5" t="str">
            <v>U11</v>
          </cell>
          <cell r="G5" t="str">
            <v>Y</v>
          </cell>
        </row>
        <row r="6">
          <cell r="A6">
            <v>105</v>
          </cell>
          <cell r="B6" t="str">
            <v>Sophie</v>
          </cell>
          <cell r="C6" t="str">
            <v>McBirnie</v>
          </cell>
          <cell r="D6" t="str">
            <v>Sophie McBirnie</v>
          </cell>
          <cell r="E6" t="str">
            <v>Female</v>
          </cell>
          <cell r="F6" t="str">
            <v>U11</v>
          </cell>
          <cell r="G6" t="str">
            <v>Y</v>
          </cell>
          <cell r="H6" t="str">
            <v>Carnethy</v>
          </cell>
        </row>
        <row r="7">
          <cell r="A7">
            <v>106</v>
          </cell>
          <cell r="D7" t="str">
            <v xml:space="preserve"> </v>
          </cell>
        </row>
        <row r="8">
          <cell r="A8">
            <v>107</v>
          </cell>
          <cell r="D8" t="str">
            <v xml:space="preserve"> </v>
          </cell>
        </row>
        <row r="9">
          <cell r="A9">
            <v>108</v>
          </cell>
          <cell r="D9" t="str">
            <v xml:space="preserve"> </v>
          </cell>
        </row>
        <row r="10">
          <cell r="A10">
            <v>109</v>
          </cell>
          <cell r="D10" t="str">
            <v xml:space="preserve"> </v>
          </cell>
        </row>
        <row r="11">
          <cell r="A11">
            <v>110</v>
          </cell>
          <cell r="D11" t="str">
            <v xml:space="preserve"> </v>
          </cell>
        </row>
        <row r="12">
          <cell r="A12">
            <v>111</v>
          </cell>
          <cell r="D12" t="str">
            <v xml:space="preserve"> </v>
          </cell>
        </row>
        <row r="13">
          <cell r="A13">
            <v>112</v>
          </cell>
          <cell r="D13" t="str">
            <v xml:space="preserve"> </v>
          </cell>
        </row>
        <row r="14">
          <cell r="A14">
            <v>113</v>
          </cell>
          <cell r="D14" t="str">
            <v xml:space="preserve"> </v>
          </cell>
        </row>
        <row r="15">
          <cell r="A15">
            <v>114</v>
          </cell>
          <cell r="D15" t="str">
            <v xml:space="preserve"> </v>
          </cell>
        </row>
        <row r="16">
          <cell r="A16">
            <v>115</v>
          </cell>
          <cell r="D16" t="str">
            <v xml:space="preserve"> </v>
          </cell>
        </row>
        <row r="17">
          <cell r="A17">
            <v>116</v>
          </cell>
          <cell r="D17" t="str">
            <v xml:space="preserve"> </v>
          </cell>
        </row>
        <row r="18">
          <cell r="A18">
            <v>117</v>
          </cell>
          <cell r="D18" t="str">
            <v xml:space="preserve"> </v>
          </cell>
        </row>
        <row r="19">
          <cell r="A19">
            <v>118</v>
          </cell>
          <cell r="D19" t="str">
            <v xml:space="preserve"> </v>
          </cell>
        </row>
        <row r="20">
          <cell r="A20">
            <v>119</v>
          </cell>
          <cell r="D20" t="str">
            <v xml:space="preserve"> </v>
          </cell>
        </row>
        <row r="21">
          <cell r="A21">
            <v>120</v>
          </cell>
          <cell r="D21" t="str">
            <v xml:space="preserve"> </v>
          </cell>
        </row>
        <row r="22">
          <cell r="A22">
            <v>121</v>
          </cell>
          <cell r="D22" t="str">
            <v xml:space="preserve"> </v>
          </cell>
        </row>
        <row r="23">
          <cell r="A23">
            <v>122</v>
          </cell>
          <cell r="D23" t="str">
            <v xml:space="preserve"> </v>
          </cell>
        </row>
        <row r="24">
          <cell r="A24">
            <v>123</v>
          </cell>
          <cell r="D24" t="str">
            <v xml:space="preserve"> </v>
          </cell>
        </row>
        <row r="25">
          <cell r="A25">
            <v>124</v>
          </cell>
          <cell r="D25" t="str">
            <v xml:space="preserve"> </v>
          </cell>
        </row>
        <row r="26">
          <cell r="A26">
            <v>125</v>
          </cell>
          <cell r="D26" t="str">
            <v xml:space="preserve"> </v>
          </cell>
        </row>
        <row r="27">
          <cell r="A27">
            <v>126</v>
          </cell>
          <cell r="B27" t="str">
            <v>Marti</v>
          </cell>
          <cell r="C27" t="str">
            <v>Penacchio</v>
          </cell>
          <cell r="D27" t="str">
            <v>Marti Penacchio</v>
          </cell>
          <cell r="E27" t="str">
            <v>Male</v>
          </cell>
          <cell r="F27" t="str">
            <v>U13</v>
          </cell>
          <cell r="G27" t="str">
            <v>Y</v>
          </cell>
          <cell r="H27" t="str">
            <v>Fife AC</v>
          </cell>
        </row>
        <row r="28">
          <cell r="A28">
            <v>127</v>
          </cell>
          <cell r="B28" t="str">
            <v>Fraser</v>
          </cell>
          <cell r="C28" t="str">
            <v>Anderson</v>
          </cell>
          <cell r="D28" t="str">
            <v>Fraser Anderson</v>
          </cell>
          <cell r="E28" t="str">
            <v>Male</v>
          </cell>
          <cell r="F28" t="str">
            <v>U13</v>
          </cell>
          <cell r="G28" t="str">
            <v>Y</v>
          </cell>
          <cell r="H28" t="str">
            <v>Glasgow Tri Club</v>
          </cell>
        </row>
        <row r="29">
          <cell r="A29">
            <v>128</v>
          </cell>
          <cell r="B29" t="str">
            <v>Isaac</v>
          </cell>
          <cell r="C29" t="str">
            <v>Hunter</v>
          </cell>
          <cell r="D29" t="str">
            <v>Isaac Hunter</v>
          </cell>
          <cell r="E29" t="str">
            <v>Male</v>
          </cell>
          <cell r="F29" t="str">
            <v>U13</v>
          </cell>
          <cell r="G29" t="str">
            <v>Y</v>
          </cell>
          <cell r="H29" t="str">
            <v>Tri Lakeland Juniors</v>
          </cell>
        </row>
        <row r="30">
          <cell r="A30">
            <v>129</v>
          </cell>
          <cell r="B30" t="str">
            <v>Freya</v>
          </cell>
          <cell r="C30" t="str">
            <v>Mowbray</v>
          </cell>
          <cell r="D30" t="str">
            <v>Freya Mowbray</v>
          </cell>
          <cell r="E30" t="str">
            <v>Female</v>
          </cell>
          <cell r="F30" t="str">
            <v>U13</v>
          </cell>
          <cell r="G30" t="str">
            <v>Y</v>
          </cell>
          <cell r="H30" t="str">
            <v>Hunters Bog Trotters</v>
          </cell>
        </row>
        <row r="31">
          <cell r="A31">
            <v>130</v>
          </cell>
          <cell r="D31" t="str">
            <v xml:space="preserve"> </v>
          </cell>
        </row>
        <row r="32">
          <cell r="A32">
            <v>131</v>
          </cell>
          <cell r="D32" t="str">
            <v xml:space="preserve"> </v>
          </cell>
        </row>
        <row r="33">
          <cell r="A33">
            <v>132</v>
          </cell>
          <cell r="D33" t="str">
            <v xml:space="preserve"> </v>
          </cell>
        </row>
        <row r="34">
          <cell r="A34">
            <v>133</v>
          </cell>
          <cell r="D34" t="str">
            <v xml:space="preserve"> </v>
          </cell>
        </row>
        <row r="35">
          <cell r="A35">
            <v>134</v>
          </cell>
          <cell r="D35" t="str">
            <v xml:space="preserve"> </v>
          </cell>
        </row>
        <row r="36">
          <cell r="A36">
            <v>135</v>
          </cell>
          <cell r="D36" t="str">
            <v xml:space="preserve"> </v>
          </cell>
        </row>
        <row r="37">
          <cell r="A37">
            <v>136</v>
          </cell>
          <cell r="D37" t="str">
            <v xml:space="preserve"> </v>
          </cell>
        </row>
        <row r="38">
          <cell r="A38">
            <v>137</v>
          </cell>
          <cell r="D38" t="str">
            <v xml:space="preserve"> </v>
          </cell>
        </row>
        <row r="39">
          <cell r="A39">
            <v>138</v>
          </cell>
          <cell r="D39" t="str">
            <v xml:space="preserve"> </v>
          </cell>
        </row>
        <row r="40">
          <cell r="A40">
            <v>139</v>
          </cell>
          <cell r="D40" t="str">
            <v xml:space="preserve"> </v>
          </cell>
        </row>
        <row r="41">
          <cell r="A41">
            <v>140</v>
          </cell>
          <cell r="D41" t="str">
            <v xml:space="preserve"> </v>
          </cell>
        </row>
        <row r="42">
          <cell r="A42">
            <v>141</v>
          </cell>
          <cell r="D42" t="str">
            <v xml:space="preserve"> </v>
          </cell>
        </row>
        <row r="43">
          <cell r="A43">
            <v>142</v>
          </cell>
          <cell r="D43" t="str">
            <v xml:space="preserve"> </v>
          </cell>
        </row>
        <row r="44">
          <cell r="A44">
            <v>143</v>
          </cell>
          <cell r="D44" t="str">
            <v xml:space="preserve"> </v>
          </cell>
        </row>
        <row r="45">
          <cell r="A45">
            <v>144</v>
          </cell>
          <cell r="D45" t="str">
            <v xml:space="preserve"> </v>
          </cell>
        </row>
        <row r="46">
          <cell r="A46">
            <v>145</v>
          </cell>
          <cell r="D46" t="str">
            <v xml:space="preserve"> </v>
          </cell>
        </row>
        <row r="47">
          <cell r="A47">
            <v>146</v>
          </cell>
          <cell r="D47" t="str">
            <v xml:space="preserve"> </v>
          </cell>
        </row>
        <row r="48">
          <cell r="A48">
            <v>147</v>
          </cell>
          <cell r="D48" t="str">
            <v xml:space="preserve"> </v>
          </cell>
        </row>
        <row r="49">
          <cell r="A49">
            <v>148</v>
          </cell>
          <cell r="D49" t="str">
            <v xml:space="preserve"> </v>
          </cell>
        </row>
        <row r="50">
          <cell r="A50">
            <v>149</v>
          </cell>
          <cell r="D50" t="str">
            <v xml:space="preserve"> </v>
          </cell>
        </row>
        <row r="51">
          <cell r="A51">
            <v>150</v>
          </cell>
          <cell r="D51" t="str">
            <v xml:space="preserve"> </v>
          </cell>
        </row>
        <row r="52">
          <cell r="A52">
            <v>151</v>
          </cell>
          <cell r="B52" t="str">
            <v>Kai</v>
          </cell>
          <cell r="C52" t="str">
            <v>Wheeler</v>
          </cell>
          <cell r="D52" t="str">
            <v>Kai Wheeler</v>
          </cell>
          <cell r="E52" t="str">
            <v>Male</v>
          </cell>
          <cell r="F52" t="str">
            <v>U15</v>
          </cell>
          <cell r="G52" t="str">
            <v>Y</v>
          </cell>
          <cell r="H52" t="str">
            <v>Calderglen Harriers</v>
          </cell>
        </row>
        <row r="53">
          <cell r="A53">
            <v>152</v>
          </cell>
          <cell r="B53" t="str">
            <v>Isla</v>
          </cell>
          <cell r="C53" t="str">
            <v>Patrerson</v>
          </cell>
          <cell r="D53" t="str">
            <v>Isla Patrerson</v>
          </cell>
          <cell r="E53" t="str">
            <v>Female</v>
          </cell>
          <cell r="F53" t="str">
            <v>U15</v>
          </cell>
          <cell r="G53" t="str">
            <v>Y</v>
          </cell>
          <cell r="H53" t="str">
            <v>Gala Harriers</v>
          </cell>
        </row>
        <row r="54">
          <cell r="A54">
            <v>153</v>
          </cell>
          <cell r="B54" t="str">
            <v>Skye</v>
          </cell>
          <cell r="C54" t="str">
            <v>Rae</v>
          </cell>
          <cell r="D54" t="str">
            <v>Skye Rae</v>
          </cell>
          <cell r="E54" t="str">
            <v>Female</v>
          </cell>
          <cell r="F54" t="str">
            <v>U15</v>
          </cell>
          <cell r="G54" t="str">
            <v>Y</v>
          </cell>
          <cell r="H54" t="str">
            <v>Nithsdale AC</v>
          </cell>
        </row>
        <row r="55">
          <cell r="A55">
            <v>154</v>
          </cell>
          <cell r="B55" t="str">
            <v>Beth</v>
          </cell>
          <cell r="C55" t="str">
            <v>Urquhart</v>
          </cell>
          <cell r="D55" t="str">
            <v>Beth Urquhart</v>
          </cell>
          <cell r="E55" t="str">
            <v>Female</v>
          </cell>
          <cell r="F55" t="str">
            <v>U15</v>
          </cell>
          <cell r="G55" t="str">
            <v>Y</v>
          </cell>
          <cell r="H55" t="str">
            <v>Moray Road Runners</v>
          </cell>
        </row>
        <row r="56">
          <cell r="A56">
            <v>155</v>
          </cell>
          <cell r="B56" t="str">
            <v>Angus</v>
          </cell>
          <cell r="C56" t="str">
            <v>Wright</v>
          </cell>
          <cell r="D56" t="str">
            <v>Angus Wright</v>
          </cell>
          <cell r="E56" t="str">
            <v>Male</v>
          </cell>
          <cell r="F56" t="str">
            <v>U15</v>
          </cell>
          <cell r="G56" t="str">
            <v>Y</v>
          </cell>
          <cell r="H56" t="str">
            <v>Team East Lothian</v>
          </cell>
        </row>
        <row r="57">
          <cell r="A57">
            <v>156</v>
          </cell>
          <cell r="B57" t="str">
            <v>Zico</v>
          </cell>
          <cell r="C57" t="str">
            <v>Field</v>
          </cell>
          <cell r="D57" t="str">
            <v>Zico Field</v>
          </cell>
          <cell r="E57" t="str">
            <v>Male</v>
          </cell>
          <cell r="F57" t="str">
            <v>U15</v>
          </cell>
          <cell r="G57" t="str">
            <v>Y</v>
          </cell>
          <cell r="H57" t="str">
            <v>Gala Harriers</v>
          </cell>
        </row>
        <row r="58">
          <cell r="A58">
            <v>157</v>
          </cell>
          <cell r="B58" t="str">
            <v>Guillem</v>
          </cell>
          <cell r="C58" t="str">
            <v>Penacchio Torres</v>
          </cell>
          <cell r="D58" t="str">
            <v>Guillem Penacchio Torres</v>
          </cell>
          <cell r="E58" t="str">
            <v>Male</v>
          </cell>
          <cell r="F58" t="str">
            <v>U15</v>
          </cell>
          <cell r="G58" t="str">
            <v>Y</v>
          </cell>
          <cell r="H58" t="str">
            <v>Fife AC</v>
          </cell>
        </row>
        <row r="59">
          <cell r="A59">
            <v>158</v>
          </cell>
          <cell r="B59" t="str">
            <v>Archie</v>
          </cell>
          <cell r="C59" t="str">
            <v>McRonald</v>
          </cell>
          <cell r="D59" t="str">
            <v>Archie McRonald</v>
          </cell>
          <cell r="E59" t="str">
            <v>Male</v>
          </cell>
          <cell r="F59" t="str">
            <v>U15</v>
          </cell>
          <cell r="G59" t="str">
            <v>Y</v>
          </cell>
          <cell r="H59" t="str">
            <v>Perth and Strathtay</v>
          </cell>
        </row>
        <row r="60">
          <cell r="A60">
            <v>159</v>
          </cell>
          <cell r="D60" t="str">
            <v xml:space="preserve"> </v>
          </cell>
        </row>
        <row r="61">
          <cell r="A61">
            <v>160</v>
          </cell>
          <cell r="D61" t="str">
            <v xml:space="preserve"> </v>
          </cell>
        </row>
        <row r="62">
          <cell r="A62">
            <v>161</v>
          </cell>
          <cell r="B62" t="str">
            <v>Malcolm</v>
          </cell>
          <cell r="C62" t="str">
            <v>McLure</v>
          </cell>
          <cell r="D62" t="str">
            <v>Malcolm McLure</v>
          </cell>
          <cell r="E62" t="str">
            <v>Male</v>
          </cell>
          <cell r="F62" t="str">
            <v>U17</v>
          </cell>
          <cell r="G62" t="str">
            <v>Y</v>
          </cell>
          <cell r="H62" t="str">
            <v>Dunfermline Track and Field</v>
          </cell>
        </row>
        <row r="63">
          <cell r="A63">
            <v>162</v>
          </cell>
          <cell r="D63" t="str">
            <v xml:space="preserve"> </v>
          </cell>
        </row>
        <row r="64">
          <cell r="A64">
            <v>163</v>
          </cell>
          <cell r="D64" t="str">
            <v xml:space="preserve"> </v>
          </cell>
        </row>
        <row r="65">
          <cell r="A65">
            <v>164</v>
          </cell>
          <cell r="D65" t="str">
            <v xml:space="preserve"> </v>
          </cell>
        </row>
        <row r="66">
          <cell r="A66">
            <v>165</v>
          </cell>
          <cell r="D66" t="str">
            <v xml:space="preserve"> </v>
          </cell>
        </row>
        <row r="67">
          <cell r="A67">
            <v>166</v>
          </cell>
          <cell r="D67" t="str">
            <v xml:space="preserve"> </v>
          </cell>
        </row>
        <row r="68">
          <cell r="A68">
            <v>167</v>
          </cell>
          <cell r="D68" t="str">
            <v xml:space="preserve"> </v>
          </cell>
        </row>
        <row r="69">
          <cell r="A69">
            <v>168</v>
          </cell>
          <cell r="D69" t="str">
            <v xml:space="preserve"> </v>
          </cell>
        </row>
        <row r="70">
          <cell r="A70">
            <v>169</v>
          </cell>
          <cell r="D70" t="str">
            <v xml:space="preserve"> </v>
          </cell>
        </row>
        <row r="71">
          <cell r="A71">
            <v>170</v>
          </cell>
          <cell r="D71" t="str">
            <v xml:space="preserve"> </v>
          </cell>
        </row>
        <row r="72">
          <cell r="A72">
            <v>171</v>
          </cell>
          <cell r="D72" t="str">
            <v xml:space="preserve"> </v>
          </cell>
        </row>
        <row r="73">
          <cell r="A73">
            <v>172</v>
          </cell>
          <cell r="D73" t="str">
            <v xml:space="preserve"> </v>
          </cell>
        </row>
        <row r="74">
          <cell r="A74">
            <v>173</v>
          </cell>
          <cell r="D74" t="str">
            <v xml:space="preserve"> </v>
          </cell>
        </row>
        <row r="75">
          <cell r="A75">
            <v>174</v>
          </cell>
          <cell r="D75" t="str">
            <v xml:space="preserve"> </v>
          </cell>
        </row>
        <row r="76">
          <cell r="A76">
            <v>175</v>
          </cell>
          <cell r="D76" t="str">
            <v xml:space="preserve"> </v>
          </cell>
        </row>
        <row r="77">
          <cell r="A77">
            <v>176</v>
          </cell>
          <cell r="B77" t="str">
            <v>Anna</v>
          </cell>
          <cell r="C77" t="str">
            <v>Hedley</v>
          </cell>
          <cell r="D77" t="str">
            <v>Anna Hedley</v>
          </cell>
          <cell r="E77" t="str">
            <v>Female</v>
          </cell>
          <cell r="F77" t="str">
            <v>U17</v>
          </cell>
          <cell r="G77" t="str">
            <v>Y</v>
          </cell>
          <cell r="H77" t="str">
            <v>Fife AC</v>
          </cell>
        </row>
        <row r="78">
          <cell r="A78">
            <v>177</v>
          </cell>
          <cell r="B78" t="str">
            <v>Struan</v>
          </cell>
          <cell r="C78" t="str">
            <v>Bennet</v>
          </cell>
          <cell r="D78" t="str">
            <v>Struan Bennet</v>
          </cell>
          <cell r="E78" t="str">
            <v>Male</v>
          </cell>
          <cell r="F78" t="str">
            <v>U17</v>
          </cell>
          <cell r="G78" t="str">
            <v>Y</v>
          </cell>
          <cell r="H78" t="str">
            <v>Fife AC</v>
          </cell>
        </row>
        <row r="79">
          <cell r="A79">
            <v>178</v>
          </cell>
          <cell r="B79" t="str">
            <v>Angus</v>
          </cell>
          <cell r="C79" t="str">
            <v>Smith</v>
          </cell>
          <cell r="D79" t="str">
            <v>Angus Smith</v>
          </cell>
          <cell r="E79" t="str">
            <v>Male</v>
          </cell>
          <cell r="F79" t="str">
            <v>U17</v>
          </cell>
          <cell r="G79" t="str">
            <v>Y</v>
          </cell>
          <cell r="H79" t="str">
            <v>Inverness Harriers</v>
          </cell>
        </row>
        <row r="80">
          <cell r="A80">
            <v>179</v>
          </cell>
          <cell r="B80" t="str">
            <v>Harry</v>
          </cell>
          <cell r="C80" t="str">
            <v>Herriksen</v>
          </cell>
          <cell r="D80" t="str">
            <v>Harry Herriksen</v>
          </cell>
          <cell r="E80" t="str">
            <v>Male</v>
          </cell>
          <cell r="F80" t="str">
            <v>U17</v>
          </cell>
          <cell r="G80" t="str">
            <v>Y</v>
          </cell>
          <cell r="H80" t="str">
            <v>Lasswade Athletics Club</v>
          </cell>
        </row>
        <row r="81">
          <cell r="A81">
            <v>180</v>
          </cell>
          <cell r="B81" t="str">
            <v>Harriet</v>
          </cell>
          <cell r="C81" t="str">
            <v>Whelan</v>
          </cell>
          <cell r="D81" t="str">
            <v>Harriet Whelan</v>
          </cell>
          <cell r="E81" t="str">
            <v>Female</v>
          </cell>
          <cell r="F81" t="str">
            <v>U17</v>
          </cell>
          <cell r="G81" t="str">
            <v>Y</v>
          </cell>
          <cell r="H81" t="str">
            <v>Moray Road Runners</v>
          </cell>
        </row>
        <row r="82">
          <cell r="A82">
            <v>181</v>
          </cell>
          <cell r="B82" t="str">
            <v>Abby</v>
          </cell>
          <cell r="C82" t="str">
            <v>McGlone</v>
          </cell>
          <cell r="D82" t="str">
            <v>Abby McGlone</v>
          </cell>
          <cell r="E82" t="str">
            <v>Female</v>
          </cell>
          <cell r="F82" t="str">
            <v>U17</v>
          </cell>
          <cell r="G82" t="str">
            <v>Y</v>
          </cell>
          <cell r="H82" t="str">
            <v>Lasswade Athletics Club</v>
          </cell>
        </row>
        <row r="83">
          <cell r="A83">
            <v>182</v>
          </cell>
          <cell r="B83" t="str">
            <v>James</v>
          </cell>
          <cell r="C83" t="str">
            <v>Connelly</v>
          </cell>
          <cell r="D83" t="str">
            <v>James Connelly</v>
          </cell>
          <cell r="E83" t="str">
            <v>Male</v>
          </cell>
          <cell r="F83" t="str">
            <v>U17</v>
          </cell>
          <cell r="G83" t="str">
            <v>Y</v>
          </cell>
          <cell r="H83" t="str">
            <v>Garscube Harriers</v>
          </cell>
        </row>
        <row r="84">
          <cell r="A84">
            <v>183</v>
          </cell>
          <cell r="B84" t="str">
            <v>Andrew</v>
          </cell>
          <cell r="C84" t="str">
            <v>Thomson</v>
          </cell>
          <cell r="D84" t="str">
            <v>Andrew Thomson</v>
          </cell>
          <cell r="E84" t="str">
            <v>Male</v>
          </cell>
          <cell r="F84" t="str">
            <v>U17</v>
          </cell>
          <cell r="G84" t="str">
            <v>Y</v>
          </cell>
          <cell r="H84" t="str">
            <v>PH Racing Club</v>
          </cell>
        </row>
        <row r="85">
          <cell r="A85">
            <v>184</v>
          </cell>
          <cell r="B85" t="str">
            <v>Theo</v>
          </cell>
          <cell r="C85" t="str">
            <v>Carter</v>
          </cell>
          <cell r="D85" t="str">
            <v>Theo Carter</v>
          </cell>
          <cell r="E85" t="str">
            <v>Male</v>
          </cell>
          <cell r="F85" t="str">
            <v>U17</v>
          </cell>
          <cell r="G85" t="str">
            <v>Y</v>
          </cell>
          <cell r="H85" t="str">
            <v>Shettleston Harriers</v>
          </cell>
        </row>
        <row r="86">
          <cell r="A86">
            <v>185</v>
          </cell>
          <cell r="B86" t="str">
            <v>Libby</v>
          </cell>
          <cell r="C86" t="str">
            <v>Smith</v>
          </cell>
          <cell r="D86" t="str">
            <v>Libby Smith</v>
          </cell>
          <cell r="E86" t="str">
            <v>Female</v>
          </cell>
          <cell r="F86" t="str">
            <v>U17</v>
          </cell>
          <cell r="G86" t="str">
            <v>Y</v>
          </cell>
          <cell r="H86" t="str">
            <v>Fife AC</v>
          </cell>
        </row>
        <row r="87">
          <cell r="A87">
            <v>186</v>
          </cell>
          <cell r="B87" t="str">
            <v>Bridget</v>
          </cell>
          <cell r="C87" t="str">
            <v>Harley</v>
          </cell>
          <cell r="D87" t="str">
            <v>Bridget Harley</v>
          </cell>
          <cell r="E87" t="str">
            <v>Female</v>
          </cell>
          <cell r="F87" t="str">
            <v>U17</v>
          </cell>
          <cell r="G87" t="str">
            <v>Y</v>
          </cell>
          <cell r="H87" t="str">
            <v>Team East Lothian</v>
          </cell>
        </row>
        <row r="88">
          <cell r="A88">
            <v>187</v>
          </cell>
          <cell r="D88" t="str">
            <v xml:space="preserve"> </v>
          </cell>
        </row>
        <row r="89">
          <cell r="A89">
            <v>188</v>
          </cell>
          <cell r="D89" t="str">
            <v xml:space="preserve"> </v>
          </cell>
        </row>
        <row r="90">
          <cell r="A90">
            <v>189</v>
          </cell>
          <cell r="D90" t="str">
            <v xml:space="preserve"> </v>
          </cell>
        </row>
        <row r="91">
          <cell r="A91">
            <v>190</v>
          </cell>
          <cell r="D91" t="str">
            <v xml:space="preserve"> </v>
          </cell>
        </row>
        <row r="92">
          <cell r="A92">
            <v>191</v>
          </cell>
          <cell r="D92" t="str">
            <v xml:space="preserve"> </v>
          </cell>
        </row>
        <row r="93">
          <cell r="A93">
            <v>192</v>
          </cell>
          <cell r="D93" t="str">
            <v xml:space="preserve"> </v>
          </cell>
        </row>
        <row r="94">
          <cell r="A94">
            <v>193</v>
          </cell>
          <cell r="D94" t="str">
            <v xml:space="preserve"> </v>
          </cell>
        </row>
        <row r="95">
          <cell r="A95">
            <v>194</v>
          </cell>
          <cell r="D95" t="str">
            <v xml:space="preserve"> </v>
          </cell>
        </row>
        <row r="96">
          <cell r="A96">
            <v>195</v>
          </cell>
          <cell r="D96" t="str">
            <v xml:space="preserve"> </v>
          </cell>
        </row>
        <row r="97">
          <cell r="A97">
            <v>196</v>
          </cell>
          <cell r="D97" t="str">
            <v xml:space="preserve"> </v>
          </cell>
        </row>
        <row r="98">
          <cell r="A98">
            <v>197</v>
          </cell>
          <cell r="D98" t="str">
            <v xml:space="preserve"> </v>
          </cell>
        </row>
        <row r="99">
          <cell r="A99">
            <v>198</v>
          </cell>
          <cell r="D99" t="str">
            <v xml:space="preserve"> </v>
          </cell>
        </row>
        <row r="100">
          <cell r="A100">
            <v>199</v>
          </cell>
          <cell r="D100" t="str">
            <v xml:space="preserve"> </v>
          </cell>
        </row>
        <row r="101">
          <cell r="A101">
            <v>200</v>
          </cell>
          <cell r="D101" t="str">
            <v xml:space="preserve"> </v>
          </cell>
        </row>
        <row r="102">
          <cell r="A102">
            <v>201</v>
          </cell>
          <cell r="D102" t="str">
            <v xml:space="preserve"> </v>
          </cell>
        </row>
        <row r="103">
          <cell r="A103">
            <v>202</v>
          </cell>
          <cell r="D103" t="str">
            <v xml:space="preserve"> </v>
          </cell>
        </row>
        <row r="104">
          <cell r="A104">
            <v>203</v>
          </cell>
          <cell r="D104" t="str">
            <v xml:space="preserve"> </v>
          </cell>
        </row>
        <row r="105">
          <cell r="A105">
            <v>204</v>
          </cell>
          <cell r="D105" t="str">
            <v xml:space="preserve"> </v>
          </cell>
        </row>
        <row r="106">
          <cell r="A106">
            <v>205</v>
          </cell>
          <cell r="D106" t="str">
            <v xml:space="preserve"> </v>
          </cell>
        </row>
        <row r="107">
          <cell r="A107">
            <v>206</v>
          </cell>
          <cell r="D107" t="str">
            <v xml:space="preserve"> </v>
          </cell>
        </row>
        <row r="108">
          <cell r="A108">
            <v>207</v>
          </cell>
          <cell r="D108" t="str">
            <v xml:space="preserve"> </v>
          </cell>
        </row>
        <row r="109">
          <cell r="A109">
            <v>208</v>
          </cell>
          <cell r="D109" t="str">
            <v xml:space="preserve"> </v>
          </cell>
        </row>
        <row r="110">
          <cell r="A110">
            <v>209</v>
          </cell>
          <cell r="D110" t="str">
            <v xml:space="preserve"> </v>
          </cell>
        </row>
        <row r="111">
          <cell r="A111">
            <v>210</v>
          </cell>
          <cell r="D111" t="str">
            <v xml:space="preserve"> </v>
          </cell>
        </row>
        <row r="112">
          <cell r="A112">
            <v>211</v>
          </cell>
          <cell r="D112" t="str">
            <v xml:space="preserve"> </v>
          </cell>
        </row>
        <row r="113">
          <cell r="A113">
            <v>212</v>
          </cell>
          <cell r="D113" t="str">
            <v xml:space="preserve"> </v>
          </cell>
        </row>
        <row r="114">
          <cell r="A114">
            <v>213</v>
          </cell>
          <cell r="D114" t="str">
            <v xml:space="preserve"> </v>
          </cell>
        </row>
        <row r="115">
          <cell r="A115">
            <v>214</v>
          </cell>
          <cell r="D115" t="str">
            <v xml:space="preserve"> </v>
          </cell>
        </row>
        <row r="116">
          <cell r="A116">
            <v>215</v>
          </cell>
          <cell r="D116" t="str">
            <v xml:space="preserve"> </v>
          </cell>
        </row>
        <row r="117">
          <cell r="A117">
            <v>216</v>
          </cell>
          <cell r="D117" t="str">
            <v xml:space="preserve"> </v>
          </cell>
        </row>
        <row r="118">
          <cell r="A118">
            <v>217</v>
          </cell>
          <cell r="D118" t="str">
            <v xml:space="preserve"> </v>
          </cell>
        </row>
        <row r="119">
          <cell r="A119">
            <v>218</v>
          </cell>
          <cell r="D119" t="str">
            <v xml:space="preserve"> </v>
          </cell>
        </row>
        <row r="120">
          <cell r="A120">
            <v>219</v>
          </cell>
          <cell r="D120" t="str">
            <v xml:space="preserve"> </v>
          </cell>
        </row>
        <row r="121">
          <cell r="A121">
            <v>220</v>
          </cell>
          <cell r="D121" t="str">
            <v xml:space="preserve"> </v>
          </cell>
        </row>
        <row r="122">
          <cell r="A122">
            <v>221</v>
          </cell>
          <cell r="D122" t="str">
            <v xml:space="preserve"> </v>
          </cell>
        </row>
        <row r="123">
          <cell r="A123">
            <v>222</v>
          </cell>
          <cell r="D123" t="str">
            <v xml:space="preserve"> </v>
          </cell>
        </row>
        <row r="124">
          <cell r="A124">
            <v>223</v>
          </cell>
          <cell r="D124" t="str">
            <v xml:space="preserve"> </v>
          </cell>
        </row>
        <row r="125">
          <cell r="A125">
            <v>224</v>
          </cell>
          <cell r="D125" t="str">
            <v xml:space="preserve"> </v>
          </cell>
        </row>
        <row r="126">
          <cell r="A126">
            <v>225</v>
          </cell>
          <cell r="D126" t="str">
            <v xml:space="preserve"> </v>
          </cell>
        </row>
        <row r="127">
          <cell r="A127">
            <v>226</v>
          </cell>
          <cell r="D127" t="str">
            <v xml:space="preserve"> </v>
          </cell>
        </row>
        <row r="128">
          <cell r="A128">
            <v>227</v>
          </cell>
          <cell r="D128" t="str">
            <v xml:space="preserve"> </v>
          </cell>
        </row>
        <row r="129">
          <cell r="A129">
            <v>228</v>
          </cell>
          <cell r="D129" t="str">
            <v xml:space="preserve"> </v>
          </cell>
        </row>
        <row r="130">
          <cell r="A130">
            <v>229</v>
          </cell>
          <cell r="D130" t="str">
            <v xml:space="preserve"> </v>
          </cell>
        </row>
        <row r="131">
          <cell r="A131">
            <v>230</v>
          </cell>
          <cell r="D131" t="str">
            <v xml:space="preserve"> </v>
          </cell>
        </row>
        <row r="132">
          <cell r="A132">
            <v>231</v>
          </cell>
          <cell r="D132" t="str">
            <v xml:space="preserve"> </v>
          </cell>
        </row>
        <row r="133">
          <cell r="A133">
            <v>232</v>
          </cell>
          <cell r="D133" t="str">
            <v xml:space="preserve"> </v>
          </cell>
        </row>
        <row r="134">
          <cell r="A134">
            <v>233</v>
          </cell>
          <cell r="D134" t="str">
            <v xml:space="preserve"> </v>
          </cell>
        </row>
        <row r="135">
          <cell r="A135">
            <v>234</v>
          </cell>
          <cell r="D135" t="str">
            <v xml:space="preserve"> </v>
          </cell>
        </row>
        <row r="136">
          <cell r="A136">
            <v>235</v>
          </cell>
          <cell r="D136" t="str">
            <v xml:space="preserve"> </v>
          </cell>
        </row>
        <row r="137">
          <cell r="A137">
            <v>236</v>
          </cell>
          <cell r="D137" t="str">
            <v xml:space="preserve"> </v>
          </cell>
        </row>
        <row r="138">
          <cell r="A138">
            <v>237</v>
          </cell>
          <cell r="D138" t="str">
            <v xml:space="preserve"> </v>
          </cell>
        </row>
        <row r="139">
          <cell r="A139">
            <v>238</v>
          </cell>
          <cell r="D139" t="str">
            <v xml:space="preserve"> </v>
          </cell>
        </row>
        <row r="140">
          <cell r="A140">
            <v>239</v>
          </cell>
          <cell r="D140" t="str">
            <v xml:space="preserve"> </v>
          </cell>
        </row>
        <row r="141">
          <cell r="A141">
            <v>240</v>
          </cell>
          <cell r="D141" t="str">
            <v xml:space="preserve"> </v>
          </cell>
        </row>
        <row r="142">
          <cell r="A142">
            <v>241</v>
          </cell>
          <cell r="D142" t="str">
            <v xml:space="preserve"> </v>
          </cell>
        </row>
        <row r="143">
          <cell r="A143">
            <v>242</v>
          </cell>
          <cell r="D143" t="str">
            <v xml:space="preserve"> </v>
          </cell>
        </row>
        <row r="144">
          <cell r="A144">
            <v>243</v>
          </cell>
          <cell r="D144" t="str">
            <v xml:space="preserve"> </v>
          </cell>
        </row>
        <row r="145">
          <cell r="A145">
            <v>244</v>
          </cell>
          <cell r="D145" t="str">
            <v xml:space="preserve"> </v>
          </cell>
        </row>
        <row r="146">
          <cell r="A146">
            <v>245</v>
          </cell>
          <cell r="D146" t="str">
            <v xml:space="preserve"> </v>
          </cell>
        </row>
        <row r="147">
          <cell r="A147">
            <v>246</v>
          </cell>
          <cell r="D147" t="str">
            <v xml:space="preserve"> </v>
          </cell>
        </row>
        <row r="148">
          <cell r="A148">
            <v>247</v>
          </cell>
          <cell r="D148" t="str">
            <v xml:space="preserve"> </v>
          </cell>
        </row>
        <row r="149">
          <cell r="A149">
            <v>248</v>
          </cell>
          <cell r="D149" t="str">
            <v xml:space="preserve"> </v>
          </cell>
        </row>
        <row r="150">
          <cell r="A150">
            <v>249</v>
          </cell>
          <cell r="D150" t="str">
            <v xml:space="preserve"> </v>
          </cell>
        </row>
        <row r="151">
          <cell r="A151">
            <v>250</v>
          </cell>
          <cell r="D151" t="str">
            <v xml:space="preserve"> </v>
          </cell>
        </row>
        <row r="152">
          <cell r="A152">
            <v>251</v>
          </cell>
          <cell r="D152" t="str">
            <v xml:space="preserve"> </v>
          </cell>
        </row>
        <row r="153">
          <cell r="A153">
            <v>252</v>
          </cell>
          <cell r="D153" t="str">
            <v xml:space="preserve"> </v>
          </cell>
        </row>
        <row r="154">
          <cell r="A154">
            <v>253</v>
          </cell>
          <cell r="D154" t="str">
            <v xml:space="preserve"> </v>
          </cell>
        </row>
        <row r="155">
          <cell r="A155">
            <v>254</v>
          </cell>
          <cell r="D155" t="str">
            <v xml:space="preserve"> </v>
          </cell>
        </row>
        <row r="156">
          <cell r="A156">
            <v>255</v>
          </cell>
          <cell r="D156" t="str">
            <v xml:space="preserve"> </v>
          </cell>
        </row>
        <row r="157">
          <cell r="A157">
            <v>256</v>
          </cell>
          <cell r="D157" t="str">
            <v xml:space="preserve"> </v>
          </cell>
        </row>
        <row r="158">
          <cell r="A158">
            <v>257</v>
          </cell>
          <cell r="D158" t="str">
            <v xml:space="preserve"> </v>
          </cell>
        </row>
        <row r="159">
          <cell r="A159">
            <v>258</v>
          </cell>
          <cell r="D159" t="str">
            <v xml:space="preserve"> </v>
          </cell>
        </row>
        <row r="160">
          <cell r="A160">
            <v>259</v>
          </cell>
          <cell r="D160" t="str">
            <v xml:space="preserve"> </v>
          </cell>
        </row>
        <row r="161">
          <cell r="A161">
            <v>260</v>
          </cell>
          <cell r="D161" t="str">
            <v xml:space="preserve"> </v>
          </cell>
        </row>
        <row r="162">
          <cell r="A162">
            <v>261</v>
          </cell>
          <cell r="D162" t="str">
            <v xml:space="preserve"> </v>
          </cell>
        </row>
        <row r="163">
          <cell r="A163">
            <v>262</v>
          </cell>
          <cell r="D163" t="str">
            <v xml:space="preserve"> </v>
          </cell>
        </row>
        <row r="164">
          <cell r="A164">
            <v>263</v>
          </cell>
          <cell r="D164" t="str">
            <v xml:space="preserve"> </v>
          </cell>
        </row>
        <row r="165">
          <cell r="A165">
            <v>264</v>
          </cell>
          <cell r="D165" t="str">
            <v xml:space="preserve"> </v>
          </cell>
        </row>
        <row r="166">
          <cell r="A166">
            <v>265</v>
          </cell>
          <cell r="D166" t="str">
            <v xml:space="preserve"> </v>
          </cell>
        </row>
        <row r="167">
          <cell r="A167">
            <v>266</v>
          </cell>
          <cell r="D167" t="str">
            <v xml:space="preserve"> </v>
          </cell>
        </row>
        <row r="168">
          <cell r="A168">
            <v>267</v>
          </cell>
          <cell r="D168" t="str">
            <v xml:space="preserve"> </v>
          </cell>
        </row>
        <row r="169">
          <cell r="A169">
            <v>268</v>
          </cell>
          <cell r="D169" t="str">
            <v xml:space="preserve"> </v>
          </cell>
        </row>
        <row r="170">
          <cell r="A170">
            <v>269</v>
          </cell>
          <cell r="D170" t="str">
            <v xml:space="preserve"> </v>
          </cell>
        </row>
        <row r="171">
          <cell r="A171">
            <v>270</v>
          </cell>
          <cell r="D171" t="str">
            <v xml:space="preserve"> </v>
          </cell>
        </row>
        <row r="172">
          <cell r="A172">
            <v>271</v>
          </cell>
          <cell r="D172" t="str">
            <v xml:space="preserve"> </v>
          </cell>
        </row>
        <row r="173">
          <cell r="A173">
            <v>272</v>
          </cell>
          <cell r="D173" t="str">
            <v xml:space="preserve"> </v>
          </cell>
        </row>
        <row r="174">
          <cell r="A174">
            <v>273</v>
          </cell>
          <cell r="D174" t="str">
            <v xml:space="preserve"> </v>
          </cell>
        </row>
        <row r="175">
          <cell r="A175">
            <v>274</v>
          </cell>
          <cell r="D175" t="str">
            <v xml:space="preserve"> </v>
          </cell>
        </row>
        <row r="176">
          <cell r="A176">
            <v>275</v>
          </cell>
          <cell r="B176" t="str">
            <v>James</v>
          </cell>
          <cell r="C176" t="str">
            <v>Slimon</v>
          </cell>
          <cell r="D176" t="str">
            <v>James Slimon</v>
          </cell>
          <cell r="E176" t="str">
            <v>Male</v>
          </cell>
          <cell r="F176" t="str">
            <v>U20</v>
          </cell>
          <cell r="G176" t="str">
            <v>Y</v>
          </cell>
          <cell r="H176" t="str">
            <v>Highland Hill Runners</v>
          </cell>
        </row>
        <row r="177">
          <cell r="A177">
            <v>276</v>
          </cell>
          <cell r="B177" t="str">
            <v>Charlotte</v>
          </cell>
          <cell r="C177" t="str">
            <v>McKenna</v>
          </cell>
          <cell r="D177" t="str">
            <v>Charlotte McKenna</v>
          </cell>
          <cell r="E177" t="str">
            <v>Female</v>
          </cell>
          <cell r="F177" t="str">
            <v>U20</v>
          </cell>
          <cell r="G177" t="str">
            <v>Y</v>
          </cell>
          <cell r="H177" t="str">
            <v>Giffnock North AC</v>
          </cell>
        </row>
        <row r="178">
          <cell r="A178">
            <v>277</v>
          </cell>
          <cell r="B178" t="str">
            <v>Lynn</v>
          </cell>
          <cell r="C178" t="str">
            <v>McKenna</v>
          </cell>
          <cell r="D178" t="str">
            <v>Lynn McKenna</v>
          </cell>
          <cell r="E178" t="str">
            <v>Female</v>
          </cell>
          <cell r="F178" t="str">
            <v>U20</v>
          </cell>
          <cell r="G178" t="str">
            <v>Y</v>
          </cell>
          <cell r="H178" t="str">
            <v>Giffnock North AC</v>
          </cell>
        </row>
        <row r="179">
          <cell r="A179">
            <v>278</v>
          </cell>
          <cell r="B179" t="str">
            <v>Lauren</v>
          </cell>
          <cell r="C179" t="str">
            <v>Dickson</v>
          </cell>
          <cell r="D179" t="str">
            <v>Lauren Dickson</v>
          </cell>
          <cell r="E179" t="str">
            <v>Female</v>
          </cell>
          <cell r="F179" t="str">
            <v>U20</v>
          </cell>
          <cell r="G179" t="str">
            <v>Y</v>
          </cell>
          <cell r="H179" t="str">
            <v>Lasswade Athletics Club</v>
          </cell>
        </row>
        <row r="180">
          <cell r="A180">
            <v>279</v>
          </cell>
          <cell r="B180" t="str">
            <v>Grace</v>
          </cell>
          <cell r="C180" t="str">
            <v>Whelan</v>
          </cell>
          <cell r="D180" t="str">
            <v>Grace Whelan</v>
          </cell>
          <cell r="E180" t="str">
            <v>Female</v>
          </cell>
          <cell r="F180" t="str">
            <v>U20</v>
          </cell>
          <cell r="G180" t="str">
            <v>Y</v>
          </cell>
          <cell r="H180" t="str">
            <v>Moray Road Runners</v>
          </cell>
        </row>
        <row r="181">
          <cell r="A181">
            <v>280</v>
          </cell>
          <cell r="B181" t="str">
            <v>Rhona</v>
          </cell>
          <cell r="C181" t="str">
            <v>Mowat</v>
          </cell>
          <cell r="D181" t="str">
            <v>Rhona Mowat</v>
          </cell>
          <cell r="E181" t="str">
            <v>Female</v>
          </cell>
          <cell r="F181" t="str">
            <v>U20</v>
          </cell>
          <cell r="G181" t="str">
            <v>Y</v>
          </cell>
          <cell r="H181" t="str">
            <v>Giffnock North AC</v>
          </cell>
        </row>
        <row r="182">
          <cell r="A182">
            <v>281</v>
          </cell>
          <cell r="B182" t="str">
            <v>Alasdair</v>
          </cell>
          <cell r="C182" t="str">
            <v>McMonagle</v>
          </cell>
          <cell r="D182" t="str">
            <v>Alasdair McMonagle</v>
          </cell>
          <cell r="E182" t="str">
            <v>Male</v>
          </cell>
          <cell r="F182" t="str">
            <v>U20</v>
          </cell>
          <cell r="G182" t="str">
            <v>Y</v>
          </cell>
          <cell r="H182" t="str">
            <v>Cumbernauld AC</v>
          </cell>
        </row>
        <row r="183">
          <cell r="A183">
            <v>282</v>
          </cell>
          <cell r="B183" t="str">
            <v>Cody</v>
          </cell>
          <cell r="C183" t="str">
            <v>Stevenson</v>
          </cell>
          <cell r="D183" t="str">
            <v>Cody Stevenson</v>
          </cell>
          <cell r="E183" t="str">
            <v>Male</v>
          </cell>
          <cell r="F183" t="str">
            <v>U20</v>
          </cell>
          <cell r="G183" t="str">
            <v>Y</v>
          </cell>
          <cell r="H183" t="str">
            <v>Garscube Harriers</v>
          </cell>
        </row>
        <row r="184">
          <cell r="A184">
            <v>283</v>
          </cell>
          <cell r="B184" t="str">
            <v>Thomas</v>
          </cell>
          <cell r="C184" t="str">
            <v>Berry</v>
          </cell>
          <cell r="D184" t="str">
            <v>Thomas Berry</v>
          </cell>
          <cell r="E184" t="str">
            <v>Male</v>
          </cell>
          <cell r="F184" t="str">
            <v>U20</v>
          </cell>
          <cell r="G184" t="str">
            <v>Y</v>
          </cell>
          <cell r="H184" t="str">
            <v>Garscube Harriers</v>
          </cell>
        </row>
        <row r="185">
          <cell r="A185">
            <v>284</v>
          </cell>
          <cell r="B185" t="str">
            <v>Beth</v>
          </cell>
          <cell r="C185" t="str">
            <v>Hobbs</v>
          </cell>
          <cell r="D185" t="str">
            <v>Beth Hobbs</v>
          </cell>
          <cell r="E185" t="str">
            <v>Female</v>
          </cell>
          <cell r="F185" t="str">
            <v>U20</v>
          </cell>
          <cell r="G185" t="str">
            <v>Y</v>
          </cell>
          <cell r="H185" t="str">
            <v>Moorfoot</v>
          </cell>
        </row>
        <row r="186">
          <cell r="A186">
            <v>285</v>
          </cell>
          <cell r="B186" t="str">
            <v>Hamish</v>
          </cell>
          <cell r="C186" t="str">
            <v>Hickey</v>
          </cell>
          <cell r="D186" t="str">
            <v>Hamish Hickey</v>
          </cell>
          <cell r="E186" t="str">
            <v>Male</v>
          </cell>
          <cell r="F186" t="str">
            <v>U20</v>
          </cell>
          <cell r="G186" t="str">
            <v>Y</v>
          </cell>
          <cell r="H186" t="str">
            <v>Central AC</v>
          </cell>
        </row>
        <row r="187">
          <cell r="A187">
            <v>286</v>
          </cell>
          <cell r="B187" t="str">
            <v>Michael</v>
          </cell>
          <cell r="C187" t="str">
            <v>Sanderson</v>
          </cell>
          <cell r="D187" t="str">
            <v>Michael Sanderson</v>
          </cell>
          <cell r="E187" t="str">
            <v>Male</v>
          </cell>
          <cell r="F187" t="str">
            <v>U20</v>
          </cell>
          <cell r="G187" t="str">
            <v>Y</v>
          </cell>
          <cell r="H187" t="str">
            <v>Fife AC</v>
          </cell>
        </row>
        <row r="188">
          <cell r="A188">
            <v>287</v>
          </cell>
          <cell r="B188" t="str">
            <v>Grace</v>
          </cell>
          <cell r="C188" t="str">
            <v>Molloy</v>
          </cell>
          <cell r="D188" t="str">
            <v>Grace Molloy</v>
          </cell>
          <cell r="E188" t="str">
            <v>Female</v>
          </cell>
          <cell r="F188" t="str">
            <v>U20</v>
          </cell>
          <cell r="G188" t="str">
            <v>Y</v>
          </cell>
        </row>
        <row r="189">
          <cell r="A189">
            <v>288</v>
          </cell>
          <cell r="B189" t="str">
            <v>Niamh</v>
          </cell>
          <cell r="C189" t="str">
            <v>Hunter</v>
          </cell>
          <cell r="D189" t="str">
            <v>Niamh Hunter</v>
          </cell>
          <cell r="E189" t="str">
            <v>Female</v>
          </cell>
          <cell r="F189" t="str">
            <v>U20</v>
          </cell>
          <cell r="G189" t="str">
            <v>Y</v>
          </cell>
          <cell r="H189" t="str">
            <v>Keswick AC</v>
          </cell>
        </row>
        <row r="190">
          <cell r="A190">
            <v>289</v>
          </cell>
          <cell r="B190" t="str">
            <v>Sam</v>
          </cell>
          <cell r="C190" t="str">
            <v>McKinnon</v>
          </cell>
          <cell r="D190" t="str">
            <v>Sam McKinnon</v>
          </cell>
          <cell r="E190" t="str">
            <v>Male</v>
          </cell>
          <cell r="F190" t="str">
            <v>U20</v>
          </cell>
          <cell r="G190" t="str">
            <v>Y</v>
          </cell>
          <cell r="H190" t="str">
            <v>Gala Harriers</v>
          </cell>
        </row>
        <row r="191">
          <cell r="A191">
            <v>290</v>
          </cell>
          <cell r="B191" t="str">
            <v>Alastair</v>
          </cell>
          <cell r="C191" t="str">
            <v>Thomas</v>
          </cell>
          <cell r="D191" t="str">
            <v>Alastair Thomas</v>
          </cell>
          <cell r="E191" t="str">
            <v>Male</v>
          </cell>
          <cell r="F191" t="str">
            <v>U20</v>
          </cell>
          <cell r="G191" t="str">
            <v>Y</v>
          </cell>
          <cell r="H191" t="str">
            <v>Edinburgh Uni Hares &amp; Hounds</v>
          </cell>
        </row>
        <row r="192">
          <cell r="A192">
            <v>291</v>
          </cell>
          <cell r="B192" t="str">
            <v>Thomas</v>
          </cell>
          <cell r="C192" t="str">
            <v>Larala</v>
          </cell>
          <cell r="D192" t="str">
            <v>Thomas Larala</v>
          </cell>
          <cell r="E192" t="str">
            <v>Male</v>
          </cell>
          <cell r="F192" t="str">
            <v>U20</v>
          </cell>
          <cell r="G192" t="str">
            <v>Y</v>
          </cell>
          <cell r="H192" t="str">
            <v>EUOC</v>
          </cell>
        </row>
        <row r="193">
          <cell r="A193">
            <v>292</v>
          </cell>
          <cell r="D193" t="str">
            <v xml:space="preserve"> </v>
          </cell>
        </row>
        <row r="194">
          <cell r="A194">
            <v>293</v>
          </cell>
          <cell r="D194" t="str">
            <v xml:space="preserve"> </v>
          </cell>
        </row>
        <row r="195">
          <cell r="A195">
            <v>294</v>
          </cell>
          <cell r="D195" t="str">
            <v xml:space="preserve"> </v>
          </cell>
        </row>
        <row r="196">
          <cell r="A196">
            <v>295</v>
          </cell>
          <cell r="D196" t="str">
            <v xml:space="preserve"> </v>
          </cell>
        </row>
        <row r="197">
          <cell r="A197">
            <v>296</v>
          </cell>
          <cell r="D197" t="str">
            <v xml:space="preserve"> </v>
          </cell>
        </row>
        <row r="198">
          <cell r="A198">
            <v>297</v>
          </cell>
          <cell r="D198" t="str">
            <v xml:space="preserve"> </v>
          </cell>
        </row>
        <row r="199">
          <cell r="A199">
            <v>298</v>
          </cell>
          <cell r="D199" t="str">
            <v xml:space="preserve"> </v>
          </cell>
        </row>
        <row r="200">
          <cell r="A200">
            <v>299</v>
          </cell>
          <cell r="D200" t="str">
            <v xml:space="preserve"> </v>
          </cell>
        </row>
        <row r="201">
          <cell r="A201">
            <v>300</v>
          </cell>
          <cell r="D201" t="str">
            <v xml:space="preserve"> </v>
          </cell>
        </row>
      </sheetData>
      <sheetData sheetId="1"/>
      <sheetData sheetId="2"/>
      <sheetData sheetId="3"/>
      <sheetData sheetId="4">
        <row r="1">
          <cell r="B1">
            <v>285</v>
          </cell>
          <cell r="C1">
            <v>1.653935185185185E-2</v>
          </cell>
          <cell r="D1" t="str">
            <v>Hamish Hickey</v>
          </cell>
          <cell r="E1" t="str">
            <v>Male</v>
          </cell>
          <cell r="F1" t="str">
            <v>U20</v>
          </cell>
          <cell r="G1" t="str">
            <v>Central AC</v>
          </cell>
          <cell r="H1">
            <v>1</v>
          </cell>
          <cell r="I1">
            <v>1</v>
          </cell>
          <cell r="J1" t="str">
            <v>Y</v>
          </cell>
        </row>
        <row r="2">
          <cell r="B2">
            <v>290</v>
          </cell>
          <cell r="C2">
            <v>1.6782407407407409E-2</v>
          </cell>
          <cell r="D2" t="str">
            <v>Alastair Thomas</v>
          </cell>
          <cell r="E2" t="str">
            <v>Male</v>
          </cell>
          <cell r="F2" t="str">
            <v>U20</v>
          </cell>
          <cell r="G2" t="str">
            <v>Edinburgh Uni Hares &amp; Hounds</v>
          </cell>
          <cell r="H2">
            <v>2</v>
          </cell>
          <cell r="I2">
            <v>2</v>
          </cell>
          <cell r="J2" t="str">
            <v>Y</v>
          </cell>
        </row>
        <row r="3">
          <cell r="B3">
            <v>179</v>
          </cell>
          <cell r="C3">
            <v>1.7037037037037038E-2</v>
          </cell>
          <cell r="D3" t="str">
            <v>Harry Herriksen</v>
          </cell>
          <cell r="E3" t="str">
            <v>Male</v>
          </cell>
          <cell r="F3" t="str">
            <v>U17</v>
          </cell>
          <cell r="G3" t="str">
            <v>Lasswade Athletics Club</v>
          </cell>
          <cell r="H3">
            <v>3</v>
          </cell>
          <cell r="I3">
            <v>3</v>
          </cell>
          <cell r="J3" t="str">
            <v>Y</v>
          </cell>
        </row>
        <row r="4">
          <cell r="B4">
            <v>291</v>
          </cell>
          <cell r="C4">
            <v>1.7766203703703704E-2</v>
          </cell>
          <cell r="D4" t="str">
            <v>Thomas Larala</v>
          </cell>
          <cell r="E4" t="str">
            <v>Male</v>
          </cell>
          <cell r="F4" t="str">
            <v>U20</v>
          </cell>
          <cell r="G4" t="str">
            <v>EUOC</v>
          </cell>
          <cell r="H4">
            <v>4</v>
          </cell>
          <cell r="I4">
            <v>4</v>
          </cell>
          <cell r="J4" t="str">
            <v>Y</v>
          </cell>
        </row>
        <row r="5">
          <cell r="B5">
            <v>177</v>
          </cell>
          <cell r="C5">
            <v>1.8090277777777778E-2</v>
          </cell>
          <cell r="D5" t="str">
            <v>Struan Bennet</v>
          </cell>
          <cell r="E5" t="str">
            <v>Male</v>
          </cell>
          <cell r="F5" t="str">
            <v>U17</v>
          </cell>
          <cell r="G5" t="str">
            <v>Fife AC</v>
          </cell>
          <cell r="H5">
            <v>5</v>
          </cell>
          <cell r="I5">
            <v>5</v>
          </cell>
          <cell r="J5" t="str">
            <v>Y</v>
          </cell>
        </row>
        <row r="6">
          <cell r="B6">
            <v>182</v>
          </cell>
          <cell r="C6">
            <v>1.8518518518518521E-2</v>
          </cell>
          <cell r="D6" t="str">
            <v>James Connelly</v>
          </cell>
          <cell r="E6" t="str">
            <v>Male</v>
          </cell>
          <cell r="F6" t="str">
            <v>U17</v>
          </cell>
          <cell r="G6" t="str">
            <v>Garscube Harriers</v>
          </cell>
          <cell r="H6">
            <v>6</v>
          </cell>
          <cell r="I6">
            <v>6</v>
          </cell>
          <cell r="J6" t="str">
            <v>Y</v>
          </cell>
        </row>
        <row r="7">
          <cell r="B7">
            <v>178</v>
          </cell>
          <cell r="C7">
            <v>1.9108796296296294E-2</v>
          </cell>
          <cell r="D7" t="str">
            <v>Angus Smith</v>
          </cell>
          <cell r="E7" t="str">
            <v>Male</v>
          </cell>
          <cell r="F7" t="str">
            <v>U17</v>
          </cell>
          <cell r="G7" t="str">
            <v>Inverness Harriers</v>
          </cell>
          <cell r="H7">
            <v>7</v>
          </cell>
          <cell r="I7">
            <v>7</v>
          </cell>
          <cell r="J7" t="str">
            <v>Y</v>
          </cell>
        </row>
        <row r="8">
          <cell r="B8">
            <v>286</v>
          </cell>
          <cell r="C8">
            <v>1.9305555555555555E-2</v>
          </cell>
          <cell r="D8" t="str">
            <v>Michael Sanderson</v>
          </cell>
          <cell r="E8" t="str">
            <v>Male</v>
          </cell>
          <cell r="F8" t="str">
            <v>U20</v>
          </cell>
          <cell r="G8" t="str">
            <v>Fife AC</v>
          </cell>
          <cell r="H8">
            <v>8</v>
          </cell>
          <cell r="I8">
            <v>8</v>
          </cell>
          <cell r="J8" t="str">
            <v>Y</v>
          </cell>
        </row>
        <row r="9">
          <cell r="B9">
            <v>183</v>
          </cell>
          <cell r="C9">
            <v>1.96875E-2</v>
          </cell>
          <cell r="D9" t="str">
            <v>Andrew Thomson</v>
          </cell>
          <cell r="E9" t="str">
            <v>Male</v>
          </cell>
          <cell r="F9" t="str">
            <v>U17</v>
          </cell>
          <cell r="G9" t="str">
            <v>PH Racing Club</v>
          </cell>
          <cell r="H9">
            <v>9</v>
          </cell>
          <cell r="I9">
            <v>9</v>
          </cell>
          <cell r="J9" t="str">
            <v>Y</v>
          </cell>
        </row>
        <row r="10">
          <cell r="B10">
            <v>275</v>
          </cell>
          <cell r="C10">
            <v>2.0104166666666666E-2</v>
          </cell>
          <cell r="D10" t="str">
            <v>James Slimon</v>
          </cell>
          <cell r="E10" t="str">
            <v>Male</v>
          </cell>
          <cell r="F10" t="str">
            <v>U20</v>
          </cell>
          <cell r="G10" t="str">
            <v>Highland Hill Runners</v>
          </cell>
          <cell r="H10">
            <v>10</v>
          </cell>
          <cell r="I10">
            <v>10</v>
          </cell>
          <cell r="J10" t="str">
            <v>Y</v>
          </cell>
        </row>
        <row r="11">
          <cell r="B11">
            <v>282</v>
          </cell>
          <cell r="C11">
            <v>2.0486111111111111E-2</v>
          </cell>
          <cell r="D11" t="str">
            <v>Cody Stevenson</v>
          </cell>
          <cell r="E11" t="str">
            <v>Male</v>
          </cell>
          <cell r="F11" t="str">
            <v>U20</v>
          </cell>
          <cell r="G11" t="str">
            <v>Garscube Harriers</v>
          </cell>
          <cell r="H11">
            <v>11</v>
          </cell>
          <cell r="I11">
            <v>11</v>
          </cell>
          <cell r="J11" t="str">
            <v>Y</v>
          </cell>
        </row>
        <row r="12">
          <cell r="B12">
            <v>289</v>
          </cell>
          <cell r="C12">
            <v>2.1400462962962965E-2</v>
          </cell>
          <cell r="D12" t="str">
            <v>Sam McKinnon</v>
          </cell>
          <cell r="E12" t="str">
            <v>Male</v>
          </cell>
          <cell r="F12" t="str">
            <v>U20</v>
          </cell>
          <cell r="G12" t="str">
            <v>Gala Harriers</v>
          </cell>
          <cell r="H12">
            <v>12</v>
          </cell>
          <cell r="I12">
            <v>12</v>
          </cell>
          <cell r="J12" t="str">
            <v>Y</v>
          </cell>
        </row>
        <row r="13">
          <cell r="B13">
            <v>281</v>
          </cell>
          <cell r="C13">
            <v>2.2222222222222223E-2</v>
          </cell>
          <cell r="D13" t="str">
            <v>Alasdair McMonagle</v>
          </cell>
          <cell r="E13" t="str">
            <v>Male</v>
          </cell>
          <cell r="F13" t="str">
            <v>U20</v>
          </cell>
          <cell r="G13" t="str">
            <v>Cumbernauld AC</v>
          </cell>
          <cell r="H13">
            <v>13</v>
          </cell>
          <cell r="I13">
            <v>13</v>
          </cell>
          <cell r="J13" t="str">
            <v>Y</v>
          </cell>
        </row>
        <row r="14">
          <cell r="B14">
            <v>161</v>
          </cell>
          <cell r="C14">
            <v>2.2476851851851855E-2</v>
          </cell>
          <cell r="D14" t="str">
            <v>Malcolm McLure</v>
          </cell>
          <cell r="E14" t="str">
            <v>Male</v>
          </cell>
          <cell r="F14" t="str">
            <v>U17</v>
          </cell>
          <cell r="G14" t="str">
            <v>Dunfermline Track and Field</v>
          </cell>
          <cell r="H14">
            <v>14</v>
          </cell>
          <cell r="I14">
            <v>14</v>
          </cell>
          <cell r="J14" t="str">
            <v>Y</v>
          </cell>
        </row>
        <row r="15">
          <cell r="B15">
            <v>184</v>
          </cell>
          <cell r="C15">
            <v>2.3784722222222221E-2</v>
          </cell>
          <cell r="D15" t="str">
            <v>Theo Carter</v>
          </cell>
          <cell r="E15" t="str">
            <v>Male</v>
          </cell>
          <cell r="F15" t="str">
            <v>U17</v>
          </cell>
          <cell r="G15" t="str">
            <v>Shettleston Harriers</v>
          </cell>
          <cell r="H15">
            <v>15</v>
          </cell>
          <cell r="I15">
            <v>15</v>
          </cell>
          <cell r="J15" t="str">
            <v>Y</v>
          </cell>
        </row>
      </sheetData>
      <sheetData sheetId="5">
        <row r="1">
          <cell r="B1">
            <v>179</v>
          </cell>
          <cell r="C1">
            <v>1.7037037037037038E-2</v>
          </cell>
          <cell r="D1" t="str">
            <v>Harry Herriksen</v>
          </cell>
          <cell r="E1" t="str">
            <v>Male</v>
          </cell>
          <cell r="F1" t="str">
            <v>U17</v>
          </cell>
          <cell r="G1" t="str">
            <v>Lasswade Athletics Club</v>
          </cell>
          <cell r="H1">
            <v>3</v>
          </cell>
          <cell r="I1">
            <v>1</v>
          </cell>
          <cell r="J1" t="str">
            <v>Y</v>
          </cell>
        </row>
        <row r="2">
          <cell r="B2">
            <v>177</v>
          </cell>
          <cell r="C2">
            <v>1.8090277777777778E-2</v>
          </cell>
          <cell r="D2" t="str">
            <v>Struan Bennet</v>
          </cell>
          <cell r="E2" t="str">
            <v>Male</v>
          </cell>
          <cell r="F2" t="str">
            <v>U17</v>
          </cell>
          <cell r="G2" t="str">
            <v>Fife AC</v>
          </cell>
          <cell r="H2">
            <v>5</v>
          </cell>
          <cell r="I2">
            <v>2</v>
          </cell>
          <cell r="J2" t="str">
            <v>Y</v>
          </cell>
        </row>
        <row r="3">
          <cell r="B3">
            <v>182</v>
          </cell>
          <cell r="C3">
            <v>1.8518518518518521E-2</v>
          </cell>
          <cell r="D3" t="str">
            <v>James Connelly</v>
          </cell>
          <cell r="E3" t="str">
            <v>Male</v>
          </cell>
          <cell r="F3" t="str">
            <v>U17</v>
          </cell>
          <cell r="G3" t="str">
            <v>Garscube Harriers</v>
          </cell>
          <cell r="H3">
            <v>6</v>
          </cell>
          <cell r="I3">
            <v>3</v>
          </cell>
          <cell r="J3" t="str">
            <v>Y</v>
          </cell>
        </row>
        <row r="4">
          <cell r="B4">
            <v>178</v>
          </cell>
          <cell r="C4">
            <v>1.9108796296296294E-2</v>
          </cell>
          <cell r="D4" t="str">
            <v>Angus Smith</v>
          </cell>
          <cell r="E4" t="str">
            <v>Male</v>
          </cell>
          <cell r="F4" t="str">
            <v>U17</v>
          </cell>
          <cell r="G4" t="str">
            <v>Inverness Harriers</v>
          </cell>
          <cell r="H4">
            <v>7</v>
          </cell>
          <cell r="I4">
            <v>4</v>
          </cell>
          <cell r="J4" t="str">
            <v>Y</v>
          </cell>
        </row>
        <row r="5">
          <cell r="B5">
            <v>183</v>
          </cell>
          <cell r="C5">
            <v>1.96875E-2</v>
          </cell>
          <cell r="D5" t="str">
            <v>Andrew Thomson</v>
          </cell>
          <cell r="E5" t="str">
            <v>Male</v>
          </cell>
          <cell r="F5" t="str">
            <v>U17</v>
          </cell>
          <cell r="G5" t="str">
            <v>PH Racing Club</v>
          </cell>
          <cell r="H5">
            <v>9</v>
          </cell>
          <cell r="I5">
            <v>5</v>
          </cell>
          <cell r="J5" t="str">
            <v>Y</v>
          </cell>
        </row>
        <row r="6">
          <cell r="B6">
            <v>161</v>
          </cell>
          <cell r="C6">
            <v>2.2476851851851855E-2</v>
          </cell>
          <cell r="D6" t="str">
            <v>Malcolm McLure</v>
          </cell>
          <cell r="E6" t="str">
            <v>Male</v>
          </cell>
          <cell r="F6" t="str">
            <v>U17</v>
          </cell>
          <cell r="G6" t="str">
            <v>Dunfermline Track and Field</v>
          </cell>
          <cell r="H6">
            <v>14</v>
          </cell>
          <cell r="I6">
            <v>6</v>
          </cell>
          <cell r="J6" t="str">
            <v>Y</v>
          </cell>
        </row>
        <row r="7">
          <cell r="B7">
            <v>184</v>
          </cell>
          <cell r="C7">
            <v>2.3784722222222221E-2</v>
          </cell>
          <cell r="D7" t="str">
            <v>Theo Carter</v>
          </cell>
          <cell r="E7" t="str">
            <v>Male</v>
          </cell>
          <cell r="F7" t="str">
            <v>U17</v>
          </cell>
          <cell r="G7" t="str">
            <v>Shettleston Harriers</v>
          </cell>
          <cell r="H7">
            <v>15</v>
          </cell>
          <cell r="I7">
            <v>7</v>
          </cell>
          <cell r="J7" t="str">
            <v>Y</v>
          </cell>
        </row>
      </sheetData>
      <sheetData sheetId="6">
        <row r="1">
          <cell r="B1">
            <v>285</v>
          </cell>
          <cell r="C1">
            <v>1.653935185185185E-2</v>
          </cell>
          <cell r="D1" t="str">
            <v>Hamish Hickey</v>
          </cell>
          <cell r="E1" t="str">
            <v>Male</v>
          </cell>
          <cell r="F1" t="str">
            <v>U20</v>
          </cell>
          <cell r="G1" t="str">
            <v>Central AC</v>
          </cell>
          <cell r="H1">
            <v>1</v>
          </cell>
          <cell r="I1">
            <v>1</v>
          </cell>
          <cell r="J1" t="str">
            <v>Y</v>
          </cell>
        </row>
        <row r="2">
          <cell r="B2">
            <v>290</v>
          </cell>
          <cell r="C2">
            <v>1.6782407407407409E-2</v>
          </cell>
          <cell r="D2" t="str">
            <v>Alastair Thomas</v>
          </cell>
          <cell r="E2" t="str">
            <v>Male</v>
          </cell>
          <cell r="F2" t="str">
            <v>U20</v>
          </cell>
          <cell r="G2" t="str">
            <v>Edinburgh Uni Hares &amp; Hounds</v>
          </cell>
          <cell r="H2">
            <v>2</v>
          </cell>
          <cell r="I2">
            <v>2</v>
          </cell>
          <cell r="J2" t="str">
            <v>Y</v>
          </cell>
        </row>
        <row r="3">
          <cell r="B3">
            <v>291</v>
          </cell>
          <cell r="C3">
            <v>1.7766203703703704E-2</v>
          </cell>
          <cell r="D3" t="str">
            <v>Thomas Larala</v>
          </cell>
          <cell r="E3" t="str">
            <v>Male</v>
          </cell>
          <cell r="F3" t="str">
            <v>U20</v>
          </cell>
          <cell r="G3" t="str">
            <v>EUOC</v>
          </cell>
          <cell r="H3">
            <v>4</v>
          </cell>
          <cell r="I3">
            <v>3</v>
          </cell>
          <cell r="J3" t="str">
            <v>Y</v>
          </cell>
        </row>
        <row r="4">
          <cell r="B4">
            <v>286</v>
          </cell>
          <cell r="C4">
            <v>1.9305555555555555E-2</v>
          </cell>
          <cell r="D4" t="str">
            <v>Michael Sanderson</v>
          </cell>
          <cell r="E4" t="str">
            <v>Male</v>
          </cell>
          <cell r="F4" t="str">
            <v>U20</v>
          </cell>
          <cell r="G4" t="str">
            <v>Fife AC</v>
          </cell>
          <cell r="H4">
            <v>8</v>
          </cell>
          <cell r="I4">
            <v>4</v>
          </cell>
          <cell r="J4" t="str">
            <v>Y</v>
          </cell>
        </row>
        <row r="5">
          <cell r="B5">
            <v>275</v>
          </cell>
          <cell r="C5">
            <v>2.0104166666666666E-2</v>
          </cell>
          <cell r="D5" t="str">
            <v>James Slimon</v>
          </cell>
          <cell r="E5" t="str">
            <v>Male</v>
          </cell>
          <cell r="F5" t="str">
            <v>U20</v>
          </cell>
          <cell r="G5" t="str">
            <v>Highland Hill Runners</v>
          </cell>
          <cell r="H5">
            <v>10</v>
          </cell>
          <cell r="I5">
            <v>5</v>
          </cell>
          <cell r="J5" t="str">
            <v>Y</v>
          </cell>
        </row>
        <row r="6">
          <cell r="B6">
            <v>282</v>
          </cell>
          <cell r="C6">
            <v>2.0486111111111111E-2</v>
          </cell>
          <cell r="D6" t="str">
            <v>Cody Stevenson</v>
          </cell>
          <cell r="E6" t="str">
            <v>Male</v>
          </cell>
          <cell r="F6" t="str">
            <v>U20</v>
          </cell>
          <cell r="G6" t="str">
            <v>Garscube Harriers</v>
          </cell>
          <cell r="H6">
            <v>11</v>
          </cell>
          <cell r="I6">
            <v>6</v>
          </cell>
          <cell r="J6" t="str">
            <v>Y</v>
          </cell>
        </row>
        <row r="7">
          <cell r="B7">
            <v>289</v>
          </cell>
          <cell r="C7">
            <v>2.1400462962962965E-2</v>
          </cell>
          <cell r="D7" t="str">
            <v>Sam McKinnon</v>
          </cell>
          <cell r="E7" t="str">
            <v>Male</v>
          </cell>
          <cell r="F7" t="str">
            <v>U20</v>
          </cell>
          <cell r="G7" t="str">
            <v>Gala Harriers</v>
          </cell>
          <cell r="H7">
            <v>12</v>
          </cell>
          <cell r="I7">
            <v>7</v>
          </cell>
          <cell r="J7" t="str">
            <v>Y</v>
          </cell>
        </row>
        <row r="8">
          <cell r="B8">
            <v>281</v>
          </cell>
          <cell r="C8">
            <v>2.2222222222222223E-2</v>
          </cell>
          <cell r="D8" t="str">
            <v>Alasdair McMonagle</v>
          </cell>
          <cell r="E8" t="str">
            <v>Male</v>
          </cell>
          <cell r="F8" t="str">
            <v>U20</v>
          </cell>
          <cell r="G8" t="str">
            <v>Cumbernauld AC</v>
          </cell>
          <cell r="H8">
            <v>13</v>
          </cell>
          <cell r="I8">
            <v>8</v>
          </cell>
          <cell r="J8" t="str">
            <v>Y</v>
          </cell>
        </row>
      </sheetData>
      <sheetData sheetId="7">
        <row r="1">
          <cell r="B1">
            <v>278</v>
          </cell>
          <cell r="C1">
            <v>1.8796296296296297E-2</v>
          </cell>
          <cell r="D1" t="str">
            <v>Lauren Dickson</v>
          </cell>
          <cell r="E1" t="str">
            <v>Female</v>
          </cell>
          <cell r="F1" t="str">
            <v>U20</v>
          </cell>
          <cell r="G1" t="str">
            <v>Lasswade Athletics Club</v>
          </cell>
          <cell r="H1">
            <v>1</v>
          </cell>
          <cell r="I1">
            <v>1</v>
          </cell>
          <cell r="J1" t="str">
            <v>Y</v>
          </cell>
        </row>
        <row r="2">
          <cell r="B2">
            <v>176</v>
          </cell>
          <cell r="C2">
            <v>1.9328703703703702E-2</v>
          </cell>
          <cell r="D2" t="str">
            <v>Anna Hedley</v>
          </cell>
          <cell r="E2" t="str">
            <v>Female</v>
          </cell>
          <cell r="F2" t="str">
            <v>U17</v>
          </cell>
          <cell r="G2" t="str">
            <v>Fife AC</v>
          </cell>
          <cell r="H2">
            <v>2</v>
          </cell>
          <cell r="I2">
            <v>2</v>
          </cell>
          <cell r="J2" t="str">
            <v>Y</v>
          </cell>
        </row>
        <row r="3">
          <cell r="B3">
            <v>287</v>
          </cell>
          <cell r="C3">
            <v>2.0150462962962964E-2</v>
          </cell>
          <cell r="D3" t="str">
            <v>Grace Molloy</v>
          </cell>
          <cell r="E3" t="str">
            <v>Female</v>
          </cell>
          <cell r="F3" t="str">
            <v>U20</v>
          </cell>
          <cell r="G3" t="str">
            <v/>
          </cell>
          <cell r="H3">
            <v>3</v>
          </cell>
          <cell r="I3">
            <v>3</v>
          </cell>
          <cell r="J3" t="str">
            <v>Y</v>
          </cell>
        </row>
        <row r="4">
          <cell r="B4">
            <v>186</v>
          </cell>
          <cell r="C4">
            <v>2.0532407407407405E-2</v>
          </cell>
          <cell r="D4" t="str">
            <v>Bridget Harley</v>
          </cell>
          <cell r="E4" t="str">
            <v>Female</v>
          </cell>
          <cell r="F4" t="str">
            <v>U17</v>
          </cell>
          <cell r="G4" t="str">
            <v>Team East Lothian</v>
          </cell>
          <cell r="H4">
            <v>4</v>
          </cell>
          <cell r="I4">
            <v>4</v>
          </cell>
          <cell r="J4" t="str">
            <v>Y</v>
          </cell>
        </row>
        <row r="5">
          <cell r="B5">
            <v>280</v>
          </cell>
          <cell r="C5">
            <v>2.056712962962963E-2</v>
          </cell>
          <cell r="D5" t="str">
            <v>Rhona Mowat</v>
          </cell>
          <cell r="E5" t="str">
            <v>Female</v>
          </cell>
          <cell r="F5" t="str">
            <v>U20</v>
          </cell>
          <cell r="G5" t="str">
            <v>Giffnock North AC</v>
          </cell>
          <cell r="H5">
            <v>5</v>
          </cell>
          <cell r="I5">
            <v>5</v>
          </cell>
          <cell r="J5" t="str">
            <v>Y</v>
          </cell>
        </row>
        <row r="6">
          <cell r="B6">
            <v>277</v>
          </cell>
          <cell r="C6">
            <v>2.0659722222222222E-2</v>
          </cell>
          <cell r="D6" t="str">
            <v>Lynn McKenna</v>
          </cell>
          <cell r="E6" t="str">
            <v>Female</v>
          </cell>
          <cell r="F6" t="str">
            <v>U20</v>
          </cell>
          <cell r="G6" t="str">
            <v>Giffnock North AC</v>
          </cell>
          <cell r="H6">
            <v>6</v>
          </cell>
          <cell r="I6">
            <v>6</v>
          </cell>
          <cell r="J6" t="str">
            <v>Y</v>
          </cell>
        </row>
        <row r="7">
          <cell r="B7">
            <v>284</v>
          </cell>
          <cell r="C7">
            <v>2.0833333333333332E-2</v>
          </cell>
          <cell r="D7" t="str">
            <v>Beth Hobbs</v>
          </cell>
          <cell r="E7" t="str">
            <v>Female</v>
          </cell>
          <cell r="F7" t="str">
            <v>U20</v>
          </cell>
          <cell r="G7" t="str">
            <v>Moorfoot</v>
          </cell>
          <cell r="H7">
            <v>7</v>
          </cell>
          <cell r="I7">
            <v>7</v>
          </cell>
          <cell r="J7" t="str">
            <v>Y</v>
          </cell>
        </row>
        <row r="8">
          <cell r="B8">
            <v>276</v>
          </cell>
          <cell r="C8">
            <v>2.1759259259259259E-2</v>
          </cell>
          <cell r="D8" t="str">
            <v>Charlotte McKenna</v>
          </cell>
          <cell r="E8" t="str">
            <v>Female</v>
          </cell>
          <cell r="F8" t="str">
            <v>U20</v>
          </cell>
          <cell r="G8" t="str">
            <v>Giffnock North AC</v>
          </cell>
          <cell r="H8">
            <v>8</v>
          </cell>
          <cell r="I8">
            <v>8</v>
          </cell>
          <cell r="J8" t="str">
            <v>Y</v>
          </cell>
        </row>
        <row r="9">
          <cell r="B9">
            <v>185</v>
          </cell>
          <cell r="C9">
            <v>2.3645833333333335E-2</v>
          </cell>
          <cell r="D9" t="str">
            <v>Libby Smith</v>
          </cell>
          <cell r="E9" t="str">
            <v>Female</v>
          </cell>
          <cell r="F9" t="str">
            <v>U17</v>
          </cell>
          <cell r="G9" t="str">
            <v>Fife AC</v>
          </cell>
          <cell r="H9">
            <v>9</v>
          </cell>
          <cell r="I9">
            <v>9</v>
          </cell>
          <cell r="J9" t="str">
            <v>Y</v>
          </cell>
        </row>
        <row r="10">
          <cell r="B10">
            <v>279</v>
          </cell>
          <cell r="C10">
            <v>2.3692129629629629E-2</v>
          </cell>
          <cell r="D10" t="str">
            <v>Grace Whelan</v>
          </cell>
          <cell r="E10" t="str">
            <v>Female</v>
          </cell>
          <cell r="F10" t="str">
            <v>U20</v>
          </cell>
          <cell r="G10" t="str">
            <v>Moray Road Runners</v>
          </cell>
          <cell r="H10">
            <v>10</v>
          </cell>
          <cell r="I10">
            <v>10</v>
          </cell>
          <cell r="J10" t="str">
            <v>Y</v>
          </cell>
        </row>
        <row r="11">
          <cell r="B11">
            <v>288</v>
          </cell>
          <cell r="C11">
            <v>2.4062500000000001E-2</v>
          </cell>
          <cell r="D11" t="str">
            <v>Niamh Hunter</v>
          </cell>
          <cell r="E11" t="str">
            <v>Female</v>
          </cell>
          <cell r="F11" t="str">
            <v>U20</v>
          </cell>
          <cell r="G11" t="str">
            <v>Keswick AC</v>
          </cell>
          <cell r="H11">
            <v>11</v>
          </cell>
          <cell r="I11">
            <v>11</v>
          </cell>
          <cell r="J11" t="str">
            <v>Y</v>
          </cell>
        </row>
        <row r="12">
          <cell r="B12">
            <v>181</v>
          </cell>
          <cell r="C12">
            <v>2.6064814814814815E-2</v>
          </cell>
          <cell r="D12" t="str">
            <v>Abby McGlone</v>
          </cell>
          <cell r="E12" t="str">
            <v>Female</v>
          </cell>
          <cell r="F12" t="str">
            <v>U17</v>
          </cell>
          <cell r="G12" t="str">
            <v>Lasswade Athletics Club</v>
          </cell>
          <cell r="H12">
            <v>12</v>
          </cell>
          <cell r="I12">
            <v>12</v>
          </cell>
          <cell r="J12" t="str">
            <v>Y</v>
          </cell>
        </row>
        <row r="13">
          <cell r="B13">
            <v>180</v>
          </cell>
          <cell r="C13">
            <v>2.8634259259259262E-2</v>
          </cell>
          <cell r="D13" t="str">
            <v>Harriet Whelan</v>
          </cell>
          <cell r="E13" t="str">
            <v>Female</v>
          </cell>
          <cell r="F13" t="str">
            <v>U17</v>
          </cell>
          <cell r="G13" t="str">
            <v>Moray Road Runners</v>
          </cell>
          <cell r="H13">
            <v>13</v>
          </cell>
          <cell r="I13">
            <v>13</v>
          </cell>
          <cell r="J13" t="str">
            <v>Y</v>
          </cell>
        </row>
      </sheetData>
      <sheetData sheetId="8">
        <row r="1">
          <cell r="B1">
            <v>176</v>
          </cell>
          <cell r="C1">
            <v>1.9328703703703702E-2</v>
          </cell>
          <cell r="D1" t="str">
            <v>Anna Hedley</v>
          </cell>
          <cell r="E1" t="str">
            <v>Female</v>
          </cell>
          <cell r="F1" t="str">
            <v>U17</v>
          </cell>
          <cell r="G1" t="str">
            <v>Fife AC</v>
          </cell>
          <cell r="H1">
            <v>2</v>
          </cell>
          <cell r="I1">
            <v>1</v>
          </cell>
          <cell r="J1" t="str">
            <v>Y</v>
          </cell>
        </row>
        <row r="2">
          <cell r="B2">
            <v>186</v>
          </cell>
          <cell r="C2">
            <v>2.0532407407407405E-2</v>
          </cell>
          <cell r="D2" t="str">
            <v>Bridget Harley</v>
          </cell>
          <cell r="E2" t="str">
            <v>Female</v>
          </cell>
          <cell r="F2" t="str">
            <v>U17</v>
          </cell>
          <cell r="G2" t="str">
            <v>Team East Lothian</v>
          </cell>
          <cell r="H2">
            <v>4</v>
          </cell>
          <cell r="I2">
            <v>2</v>
          </cell>
          <cell r="J2" t="str">
            <v>Y</v>
          </cell>
        </row>
        <row r="3">
          <cell r="B3">
            <v>185</v>
          </cell>
          <cell r="C3">
            <v>2.3645833333333335E-2</v>
          </cell>
          <cell r="D3" t="str">
            <v>Libby Smith</v>
          </cell>
          <cell r="E3" t="str">
            <v>Female</v>
          </cell>
          <cell r="F3" t="str">
            <v>U17</v>
          </cell>
          <cell r="G3" t="str">
            <v>Fife AC</v>
          </cell>
          <cell r="H3">
            <v>9</v>
          </cell>
          <cell r="I3">
            <v>3</v>
          </cell>
          <cell r="J3" t="str">
            <v>Y</v>
          </cell>
        </row>
        <row r="4">
          <cell r="B4">
            <v>181</v>
          </cell>
          <cell r="C4">
            <v>2.6064814814814815E-2</v>
          </cell>
          <cell r="D4" t="str">
            <v>Abby McGlone</v>
          </cell>
          <cell r="E4" t="str">
            <v>Female</v>
          </cell>
          <cell r="F4" t="str">
            <v>U17</v>
          </cell>
          <cell r="G4" t="str">
            <v>Lasswade Athletics Club</v>
          </cell>
          <cell r="H4">
            <v>12</v>
          </cell>
          <cell r="I4">
            <v>4</v>
          </cell>
          <cell r="J4" t="str">
            <v>Y</v>
          </cell>
        </row>
        <row r="5">
          <cell r="B5">
            <v>180</v>
          </cell>
          <cell r="C5">
            <v>2.8634259259259262E-2</v>
          </cell>
          <cell r="D5" t="str">
            <v>Harriet Whelan</v>
          </cell>
          <cell r="E5" t="str">
            <v>Female</v>
          </cell>
          <cell r="F5" t="str">
            <v>U17</v>
          </cell>
          <cell r="G5" t="str">
            <v>Moray Road Runners</v>
          </cell>
          <cell r="H5">
            <v>13</v>
          </cell>
          <cell r="I5">
            <v>5</v>
          </cell>
          <cell r="J5" t="str">
            <v>Y</v>
          </cell>
        </row>
      </sheetData>
      <sheetData sheetId="9">
        <row r="1">
          <cell r="B1">
            <v>278</v>
          </cell>
          <cell r="C1">
            <v>1.8796296296296297E-2</v>
          </cell>
          <cell r="D1" t="str">
            <v>Lauren Dickson</v>
          </cell>
          <cell r="E1" t="str">
            <v>Female</v>
          </cell>
          <cell r="F1" t="str">
            <v>U20</v>
          </cell>
          <cell r="G1" t="str">
            <v>Lasswade Athletics Club</v>
          </cell>
          <cell r="H1">
            <v>1</v>
          </cell>
          <cell r="I1">
            <v>1</v>
          </cell>
          <cell r="J1" t="str">
            <v>Y</v>
          </cell>
        </row>
        <row r="2">
          <cell r="B2">
            <v>287</v>
          </cell>
          <cell r="C2">
            <v>2.0150462962962964E-2</v>
          </cell>
          <cell r="D2" t="str">
            <v>Grace Molloy</v>
          </cell>
          <cell r="E2" t="str">
            <v>Female</v>
          </cell>
          <cell r="F2" t="str">
            <v>U20</v>
          </cell>
          <cell r="G2" t="str">
            <v/>
          </cell>
          <cell r="H2">
            <v>3</v>
          </cell>
          <cell r="I2">
            <v>2</v>
          </cell>
          <cell r="J2" t="str">
            <v>Y</v>
          </cell>
        </row>
        <row r="3">
          <cell r="B3">
            <v>280</v>
          </cell>
          <cell r="C3">
            <v>2.056712962962963E-2</v>
          </cell>
          <cell r="D3" t="str">
            <v>Rhona Mowat</v>
          </cell>
          <cell r="E3" t="str">
            <v>Female</v>
          </cell>
          <cell r="F3" t="str">
            <v>U20</v>
          </cell>
          <cell r="G3" t="str">
            <v>Giffnock North AC</v>
          </cell>
          <cell r="H3">
            <v>5</v>
          </cell>
          <cell r="I3">
            <v>3</v>
          </cell>
          <cell r="J3" t="str">
            <v>Y</v>
          </cell>
        </row>
        <row r="4">
          <cell r="B4">
            <v>277</v>
          </cell>
          <cell r="C4">
            <v>2.0659722222222222E-2</v>
          </cell>
          <cell r="D4" t="str">
            <v>Lynn McKenna</v>
          </cell>
          <cell r="E4" t="str">
            <v>Female</v>
          </cell>
          <cell r="F4" t="str">
            <v>U20</v>
          </cell>
          <cell r="G4" t="str">
            <v>Giffnock North AC</v>
          </cell>
          <cell r="H4">
            <v>6</v>
          </cell>
          <cell r="I4">
            <v>4</v>
          </cell>
          <cell r="J4" t="str">
            <v>Y</v>
          </cell>
        </row>
        <row r="5">
          <cell r="B5">
            <v>284</v>
          </cell>
          <cell r="C5">
            <v>2.0833333333333332E-2</v>
          </cell>
          <cell r="D5" t="str">
            <v>Beth Hobbs</v>
          </cell>
          <cell r="E5" t="str">
            <v>Female</v>
          </cell>
          <cell r="F5" t="str">
            <v>U20</v>
          </cell>
          <cell r="G5" t="str">
            <v>Moorfoot</v>
          </cell>
          <cell r="H5">
            <v>7</v>
          </cell>
          <cell r="I5">
            <v>5</v>
          </cell>
          <cell r="J5" t="str">
            <v>Y</v>
          </cell>
        </row>
        <row r="6">
          <cell r="B6">
            <v>276</v>
          </cell>
          <cell r="C6">
            <v>2.1759259259259259E-2</v>
          </cell>
          <cell r="D6" t="str">
            <v>Charlotte McKenna</v>
          </cell>
          <cell r="E6" t="str">
            <v>Female</v>
          </cell>
          <cell r="F6" t="str">
            <v>U20</v>
          </cell>
          <cell r="G6" t="str">
            <v>Giffnock North AC</v>
          </cell>
          <cell r="H6">
            <v>8</v>
          </cell>
          <cell r="I6">
            <v>6</v>
          </cell>
          <cell r="J6" t="str">
            <v>Y</v>
          </cell>
        </row>
        <row r="7">
          <cell r="B7">
            <v>279</v>
          </cell>
          <cell r="C7">
            <v>2.3692129629629629E-2</v>
          </cell>
          <cell r="D7" t="str">
            <v>Grace Whelan</v>
          </cell>
          <cell r="E7" t="str">
            <v>Female</v>
          </cell>
          <cell r="F7" t="str">
            <v>U20</v>
          </cell>
          <cell r="G7" t="str">
            <v>Moray Road Runners</v>
          </cell>
          <cell r="H7">
            <v>10</v>
          </cell>
          <cell r="I7">
            <v>7</v>
          </cell>
          <cell r="J7" t="str">
            <v>Y</v>
          </cell>
        </row>
        <row r="8">
          <cell r="B8">
            <v>288</v>
          </cell>
          <cell r="C8">
            <v>2.4062500000000001E-2</v>
          </cell>
          <cell r="D8" t="str">
            <v>Niamh Hunter</v>
          </cell>
          <cell r="E8" t="str">
            <v>Female</v>
          </cell>
          <cell r="F8" t="str">
            <v>U20</v>
          </cell>
          <cell r="G8" t="str">
            <v>Keswick AC</v>
          </cell>
          <cell r="H8">
            <v>11</v>
          </cell>
          <cell r="I8">
            <v>8</v>
          </cell>
          <cell r="J8" t="str">
            <v>Y</v>
          </cell>
        </row>
      </sheetData>
      <sheetData sheetId="10">
        <row r="1">
          <cell r="B1">
            <v>155</v>
          </cell>
          <cell r="C1">
            <v>7.1412037037037043E-3</v>
          </cell>
          <cell r="D1" t="str">
            <v>Angus Wright</v>
          </cell>
          <cell r="E1" t="str">
            <v>Male</v>
          </cell>
          <cell r="F1" t="str">
            <v>U15</v>
          </cell>
          <cell r="G1" t="str">
            <v>Team East Lothian</v>
          </cell>
          <cell r="H1">
            <v>1</v>
          </cell>
          <cell r="I1">
            <v>1</v>
          </cell>
          <cell r="J1" t="str">
            <v>Y</v>
          </cell>
        </row>
        <row r="2">
          <cell r="B2">
            <v>156</v>
          </cell>
          <cell r="C2">
            <v>8.0324074074074065E-3</v>
          </cell>
          <cell r="D2" t="str">
            <v>Zico Field</v>
          </cell>
          <cell r="E2" t="str">
            <v>Male</v>
          </cell>
          <cell r="F2" t="str">
            <v>U15</v>
          </cell>
          <cell r="G2" t="str">
            <v>Gala Harriers</v>
          </cell>
          <cell r="H2">
            <v>2</v>
          </cell>
          <cell r="I2">
            <v>2</v>
          </cell>
          <cell r="J2" t="str">
            <v>Y</v>
          </cell>
        </row>
        <row r="3">
          <cell r="B3">
            <v>157</v>
          </cell>
          <cell r="C3">
            <v>8.2754629629629619E-3</v>
          </cell>
          <cell r="D3" t="str">
            <v>Guillem Penacchio Torres</v>
          </cell>
          <cell r="E3" t="str">
            <v>Male</v>
          </cell>
          <cell r="F3" t="str">
            <v>U15</v>
          </cell>
          <cell r="G3" t="str">
            <v>Fife AC</v>
          </cell>
          <cell r="H3">
            <v>3</v>
          </cell>
          <cell r="I3">
            <v>3</v>
          </cell>
          <cell r="J3" t="str">
            <v>Y</v>
          </cell>
        </row>
        <row r="4">
          <cell r="B4">
            <v>158</v>
          </cell>
          <cell r="C4">
            <v>8.3564814814814804E-3</v>
          </cell>
          <cell r="D4" t="str">
            <v>Archie McRonald</v>
          </cell>
          <cell r="E4" t="str">
            <v>Male</v>
          </cell>
          <cell r="F4" t="str">
            <v>U15</v>
          </cell>
          <cell r="G4" t="str">
            <v>Perth and Strathtay</v>
          </cell>
          <cell r="H4">
            <v>4</v>
          </cell>
          <cell r="I4">
            <v>4</v>
          </cell>
          <cell r="J4" t="str">
            <v>Y</v>
          </cell>
        </row>
        <row r="5">
          <cell r="B5">
            <v>126</v>
          </cell>
          <cell r="C5">
            <v>8.4606481481481494E-3</v>
          </cell>
          <cell r="D5" t="str">
            <v>Marti Penacchio</v>
          </cell>
          <cell r="E5" t="str">
            <v>Male</v>
          </cell>
          <cell r="F5" t="str">
            <v>U13</v>
          </cell>
          <cell r="G5" t="str">
            <v>Fife AC</v>
          </cell>
          <cell r="H5">
            <v>5</v>
          </cell>
          <cell r="I5">
            <v>5</v>
          </cell>
          <cell r="J5" t="str">
            <v>Y</v>
          </cell>
        </row>
        <row r="6">
          <cell r="B6">
            <v>127</v>
          </cell>
          <cell r="C6">
            <v>9.432870370370371E-3</v>
          </cell>
          <cell r="D6" t="str">
            <v>Fraser Anderson</v>
          </cell>
          <cell r="E6" t="str">
            <v>Male</v>
          </cell>
          <cell r="F6" t="str">
            <v>U13</v>
          </cell>
          <cell r="G6" t="str">
            <v>Glasgow Tri Club</v>
          </cell>
          <cell r="H6">
            <v>6</v>
          </cell>
          <cell r="I6">
            <v>6</v>
          </cell>
          <cell r="J6" t="str">
            <v>Y</v>
          </cell>
        </row>
        <row r="7">
          <cell r="B7">
            <v>151</v>
          </cell>
          <cell r="C7">
            <v>1.0219907407407408E-2</v>
          </cell>
          <cell r="D7" t="str">
            <v>Kai Wheeler</v>
          </cell>
          <cell r="E7" t="str">
            <v>Male</v>
          </cell>
          <cell r="F7" t="str">
            <v>U15</v>
          </cell>
          <cell r="G7" t="str">
            <v>Calderglen Harriers</v>
          </cell>
          <cell r="H7">
            <v>7</v>
          </cell>
          <cell r="I7">
            <v>7</v>
          </cell>
          <cell r="J7" t="str">
            <v>Y</v>
          </cell>
        </row>
        <row r="8">
          <cell r="B8">
            <v>128</v>
          </cell>
          <cell r="C8">
            <v>1.0347222222222223E-2</v>
          </cell>
          <cell r="D8" t="str">
            <v>Isaac Hunter</v>
          </cell>
          <cell r="E8" t="str">
            <v>Male</v>
          </cell>
          <cell r="F8" t="str">
            <v>U13</v>
          </cell>
          <cell r="G8" t="str">
            <v>Tri Lakeland Juniors</v>
          </cell>
          <cell r="H8">
            <v>8</v>
          </cell>
          <cell r="I8">
            <v>8</v>
          </cell>
          <cell r="J8" t="str">
            <v>Y</v>
          </cell>
        </row>
      </sheetData>
      <sheetData sheetId="11">
        <row r="1">
          <cell r="B1">
            <v>155</v>
          </cell>
          <cell r="C1">
            <v>7.1412037037037043E-3</v>
          </cell>
          <cell r="D1" t="str">
            <v>Angus Wright</v>
          </cell>
          <cell r="E1" t="str">
            <v>Male</v>
          </cell>
          <cell r="F1" t="str">
            <v>U15</v>
          </cell>
          <cell r="G1" t="str">
            <v>Team East Lothian</v>
          </cell>
          <cell r="H1">
            <v>1</v>
          </cell>
          <cell r="I1">
            <v>1</v>
          </cell>
          <cell r="J1" t="str">
            <v>Y</v>
          </cell>
        </row>
        <row r="2">
          <cell r="B2">
            <v>156</v>
          </cell>
          <cell r="C2">
            <v>8.0324074074074065E-3</v>
          </cell>
          <cell r="D2" t="str">
            <v>Zico Field</v>
          </cell>
          <cell r="E2" t="str">
            <v>Male</v>
          </cell>
          <cell r="F2" t="str">
            <v>U15</v>
          </cell>
          <cell r="G2" t="str">
            <v>Gala Harriers</v>
          </cell>
          <cell r="H2">
            <v>2</v>
          </cell>
          <cell r="I2">
            <v>2</v>
          </cell>
          <cell r="J2" t="str">
            <v>Y</v>
          </cell>
        </row>
        <row r="3">
          <cell r="B3">
            <v>157</v>
          </cell>
          <cell r="C3">
            <v>8.2754629629629619E-3</v>
          </cell>
          <cell r="D3" t="str">
            <v>Guillem Penacchio Torres</v>
          </cell>
          <cell r="E3" t="str">
            <v>Male</v>
          </cell>
          <cell r="F3" t="str">
            <v>U15</v>
          </cell>
          <cell r="G3" t="str">
            <v>Fife AC</v>
          </cell>
          <cell r="H3">
            <v>3</v>
          </cell>
          <cell r="I3">
            <v>3</v>
          </cell>
          <cell r="J3" t="str">
            <v>Y</v>
          </cell>
        </row>
        <row r="4">
          <cell r="B4">
            <v>158</v>
          </cell>
          <cell r="C4">
            <v>8.3564814814814804E-3</v>
          </cell>
          <cell r="D4" t="str">
            <v>Archie McRonald</v>
          </cell>
          <cell r="E4" t="str">
            <v>Male</v>
          </cell>
          <cell r="F4" t="str">
            <v>U15</v>
          </cell>
          <cell r="G4" t="str">
            <v>Perth and Strathtay</v>
          </cell>
          <cell r="H4">
            <v>4</v>
          </cell>
          <cell r="I4">
            <v>4</v>
          </cell>
          <cell r="J4" t="str">
            <v>Y</v>
          </cell>
        </row>
        <row r="5">
          <cell r="B5">
            <v>151</v>
          </cell>
          <cell r="C5">
            <v>1.0219907407407408E-2</v>
          </cell>
          <cell r="D5" t="str">
            <v>Kai Wheeler</v>
          </cell>
          <cell r="E5" t="str">
            <v>Male</v>
          </cell>
          <cell r="F5" t="str">
            <v>U15</v>
          </cell>
          <cell r="G5" t="str">
            <v>Calderglen Harriers</v>
          </cell>
          <cell r="H5">
            <v>7</v>
          </cell>
          <cell r="I5">
            <v>5</v>
          </cell>
          <cell r="J5" t="str">
            <v>Y</v>
          </cell>
        </row>
      </sheetData>
      <sheetData sheetId="12">
        <row r="1">
          <cell r="B1">
            <v>126</v>
          </cell>
          <cell r="C1">
            <v>8.4606481481481494E-3</v>
          </cell>
          <cell r="D1" t="str">
            <v>Marti Penacchio</v>
          </cell>
          <cell r="E1" t="str">
            <v>Male</v>
          </cell>
          <cell r="F1" t="str">
            <v>U13</v>
          </cell>
          <cell r="G1" t="str">
            <v>Fife AC</v>
          </cell>
          <cell r="H1">
            <v>5</v>
          </cell>
          <cell r="I1">
            <v>1</v>
          </cell>
          <cell r="J1" t="str">
            <v>Y</v>
          </cell>
        </row>
        <row r="2">
          <cell r="B2">
            <v>127</v>
          </cell>
          <cell r="C2">
            <v>9.432870370370371E-3</v>
          </cell>
          <cell r="D2" t="str">
            <v>Fraser Anderson</v>
          </cell>
          <cell r="E2" t="str">
            <v>Male</v>
          </cell>
          <cell r="F2" t="str">
            <v>U13</v>
          </cell>
          <cell r="G2" t="str">
            <v>Glasgow Tri Club</v>
          </cell>
          <cell r="H2">
            <v>6</v>
          </cell>
          <cell r="I2">
            <v>2</v>
          </cell>
          <cell r="J2" t="str">
            <v>Y</v>
          </cell>
        </row>
        <row r="3">
          <cell r="B3">
            <v>128</v>
          </cell>
          <cell r="C3">
            <v>1.0347222222222223E-2</v>
          </cell>
          <cell r="D3" t="str">
            <v>Isaac Hunter</v>
          </cell>
          <cell r="E3" t="str">
            <v>Male</v>
          </cell>
          <cell r="F3" t="str">
            <v>U13</v>
          </cell>
          <cell r="G3" t="str">
            <v>Tri Lakeland Juniors</v>
          </cell>
          <cell r="H3">
            <v>8</v>
          </cell>
          <cell r="I3">
            <v>3</v>
          </cell>
          <cell r="J3" t="str">
            <v>Y</v>
          </cell>
        </row>
      </sheetData>
      <sheetData sheetId="13">
        <row r="1">
          <cell r="B1">
            <v>152</v>
          </cell>
          <cell r="C1">
            <v>8.2870370370370372E-3</v>
          </cell>
          <cell r="D1" t="str">
            <v>Isla Patrerson</v>
          </cell>
          <cell r="E1" t="str">
            <v>Female</v>
          </cell>
          <cell r="F1" t="str">
            <v>U15</v>
          </cell>
          <cell r="G1" t="str">
            <v>Gala Harriers</v>
          </cell>
          <cell r="H1">
            <v>1</v>
          </cell>
          <cell r="I1">
            <v>1</v>
          </cell>
          <cell r="J1" t="str">
            <v>Y</v>
          </cell>
        </row>
        <row r="2">
          <cell r="B2">
            <v>154</v>
          </cell>
          <cell r="C2">
            <v>8.6574074074074071E-3</v>
          </cell>
          <cell r="D2" t="str">
            <v>Beth Urquhart</v>
          </cell>
          <cell r="E2" t="str">
            <v>Female</v>
          </cell>
          <cell r="F2" t="str">
            <v>U15</v>
          </cell>
          <cell r="G2" t="str">
            <v>Moray Road Runners</v>
          </cell>
          <cell r="H2">
            <v>2</v>
          </cell>
          <cell r="I2">
            <v>2</v>
          </cell>
          <cell r="J2" t="str">
            <v>Y</v>
          </cell>
        </row>
        <row r="3">
          <cell r="B3">
            <v>129</v>
          </cell>
          <cell r="C3">
            <v>9.5601851851851855E-3</v>
          </cell>
          <cell r="D3" t="str">
            <v>Freya Mowbray</v>
          </cell>
          <cell r="E3" t="str">
            <v>Female</v>
          </cell>
          <cell r="F3" t="str">
            <v>U13</v>
          </cell>
          <cell r="G3" t="str">
            <v>Hunters Bog Trotters</v>
          </cell>
          <cell r="H3">
            <v>3</v>
          </cell>
          <cell r="I3">
            <v>3</v>
          </cell>
          <cell r="J3" t="str">
            <v>Y</v>
          </cell>
        </row>
        <row r="4">
          <cell r="B4">
            <v>153</v>
          </cell>
          <cell r="C4">
            <v>9.8032407407407408E-3</v>
          </cell>
          <cell r="D4" t="str">
            <v>Skye Rae</v>
          </cell>
          <cell r="E4" t="str">
            <v>Female</v>
          </cell>
          <cell r="F4" t="str">
            <v>U15</v>
          </cell>
          <cell r="G4" t="str">
            <v>Nithsdale AC</v>
          </cell>
          <cell r="H4">
            <v>4</v>
          </cell>
          <cell r="I4">
            <v>4</v>
          </cell>
          <cell r="J4" t="str">
            <v>Y</v>
          </cell>
        </row>
      </sheetData>
      <sheetData sheetId="14">
        <row r="1">
          <cell r="B1">
            <v>152</v>
          </cell>
          <cell r="C1">
            <v>8.2870370370370372E-3</v>
          </cell>
          <cell r="D1" t="str">
            <v>Isla Patrerson</v>
          </cell>
          <cell r="E1" t="str">
            <v>Female</v>
          </cell>
          <cell r="F1" t="str">
            <v>U15</v>
          </cell>
          <cell r="G1" t="str">
            <v>Gala Harriers</v>
          </cell>
          <cell r="H1">
            <v>1</v>
          </cell>
          <cell r="I1">
            <v>1</v>
          </cell>
          <cell r="J1" t="str">
            <v>Y</v>
          </cell>
        </row>
        <row r="2">
          <cell r="B2">
            <v>154</v>
          </cell>
          <cell r="C2">
            <v>8.6574074074074071E-3</v>
          </cell>
          <cell r="D2" t="str">
            <v>Beth Urquhart</v>
          </cell>
          <cell r="E2" t="str">
            <v>Female</v>
          </cell>
          <cell r="F2" t="str">
            <v>U15</v>
          </cell>
          <cell r="G2" t="str">
            <v>Moray Road Runners</v>
          </cell>
          <cell r="H2">
            <v>2</v>
          </cell>
          <cell r="I2">
            <v>2</v>
          </cell>
          <cell r="J2" t="str">
            <v>Y</v>
          </cell>
        </row>
        <row r="3">
          <cell r="B3">
            <v>153</v>
          </cell>
          <cell r="C3">
            <v>9.8032407407407408E-3</v>
          </cell>
          <cell r="D3" t="str">
            <v>Skye Rae</v>
          </cell>
          <cell r="E3" t="str">
            <v>Female</v>
          </cell>
          <cell r="F3" t="str">
            <v>U15</v>
          </cell>
          <cell r="G3" t="str">
            <v>Nithsdale AC</v>
          </cell>
          <cell r="H3">
            <v>4</v>
          </cell>
          <cell r="I3">
            <v>3</v>
          </cell>
          <cell r="J3" t="str">
            <v>Y</v>
          </cell>
        </row>
      </sheetData>
      <sheetData sheetId="15">
        <row r="1">
          <cell r="B1">
            <v>129</v>
          </cell>
          <cell r="C1">
            <v>9.5601851851851855E-3</v>
          </cell>
          <cell r="D1" t="str">
            <v>Freya Mowbray</v>
          </cell>
          <cell r="E1" t="str">
            <v>Female</v>
          </cell>
          <cell r="F1" t="str">
            <v>U13</v>
          </cell>
          <cell r="G1" t="str">
            <v>Hunters Bog Trotters</v>
          </cell>
          <cell r="H1">
            <v>3</v>
          </cell>
          <cell r="I1">
            <v>1</v>
          </cell>
          <cell r="J1" t="str">
            <v>Y</v>
          </cell>
        </row>
      </sheetData>
      <sheetData sheetId="16">
        <row r="1">
          <cell r="B1">
            <v>103</v>
          </cell>
          <cell r="C1">
            <v>4.8611111111111112E-3</v>
          </cell>
          <cell r="D1" t="str">
            <v>Bertran Penacchio</v>
          </cell>
          <cell r="E1" t="str">
            <v>Male</v>
          </cell>
          <cell r="F1" t="str">
            <v>Fife AC</v>
          </cell>
          <cell r="G1">
            <v>1</v>
          </cell>
          <cell r="H1" t="str">
            <v>Y</v>
          </cell>
          <cell r="I1">
            <v>1</v>
          </cell>
        </row>
      </sheetData>
      <sheetData sheetId="17">
        <row r="1">
          <cell r="B1">
            <v>105</v>
          </cell>
          <cell r="C1">
            <v>4.9421296296296288E-3</v>
          </cell>
          <cell r="D1" t="str">
            <v>Sophie McBirnie</v>
          </cell>
          <cell r="E1" t="str">
            <v>Female</v>
          </cell>
          <cell r="F1" t="str">
            <v>Carnethy</v>
          </cell>
          <cell r="G1">
            <v>1</v>
          </cell>
          <cell r="H1" t="str">
            <v>Y</v>
          </cell>
          <cell r="I1">
            <v>1</v>
          </cell>
        </row>
        <row r="2">
          <cell r="B2">
            <v>102</v>
          </cell>
          <cell r="C2">
            <v>4.9537037037037041E-3</v>
          </cell>
          <cell r="D2" t="str">
            <v>Elise Field</v>
          </cell>
          <cell r="E2" t="str">
            <v>Female</v>
          </cell>
          <cell r="F2" t="str">
            <v>Gala Harriers</v>
          </cell>
          <cell r="G2">
            <v>2</v>
          </cell>
          <cell r="H2" t="str">
            <v>Y</v>
          </cell>
          <cell r="I2">
            <v>2</v>
          </cell>
        </row>
        <row r="3">
          <cell r="B3">
            <v>101</v>
          </cell>
          <cell r="C3">
            <v>5.162037037037037E-3</v>
          </cell>
          <cell r="D3" t="str">
            <v>Hanna Brindley</v>
          </cell>
          <cell r="E3" t="str">
            <v>Female</v>
          </cell>
          <cell r="F3" t="str">
            <v>Falkirk Victoria Harriers</v>
          </cell>
          <cell r="G3">
            <v>3</v>
          </cell>
          <cell r="H3" t="str">
            <v>Y</v>
          </cell>
          <cell r="I3">
            <v>3</v>
          </cell>
        </row>
        <row r="4">
          <cell r="B4">
            <v>104</v>
          </cell>
          <cell r="C4">
            <v>7.1643518518518514E-3</v>
          </cell>
          <cell r="D4" t="str">
            <v>Edie Gaffney</v>
          </cell>
          <cell r="E4" t="str">
            <v>Female</v>
          </cell>
          <cell r="F4" t="str">
            <v/>
          </cell>
          <cell r="G4">
            <v>4</v>
          </cell>
          <cell r="H4" t="str">
            <v>Y</v>
          </cell>
          <cell r="I4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EB07B-7597-4198-B4A7-0A625EC65AE3}">
  <sheetPr codeName="Sheet4"/>
  <dimension ref="A1:I53"/>
  <sheetViews>
    <sheetView tabSelected="1" view="pageLayout" zoomScaleNormal="100" workbookViewId="0">
      <selection activeCell="D23" sqref="D23"/>
    </sheetView>
  </sheetViews>
  <sheetFormatPr defaultRowHeight="14.4" x14ac:dyDescent="0.3"/>
  <cols>
    <col min="1" max="1" width="4.44140625" bestFit="1" customWidth="1"/>
    <col min="2" max="2" width="4" bestFit="1" customWidth="1"/>
    <col min="3" max="3" width="5.5546875" style="7" bestFit="1" customWidth="1"/>
    <col min="4" max="4" width="16" bestFit="1" customWidth="1"/>
    <col min="5" max="5" width="6.88671875" bestFit="1" customWidth="1"/>
    <col min="6" max="6" width="26.109375" bestFit="1" customWidth="1"/>
    <col min="7" max="8" width="8.6640625" bestFit="1" customWidth="1"/>
  </cols>
  <sheetData>
    <row r="1" spans="1:9" x14ac:dyDescent="0.3">
      <c r="A1" t="s">
        <v>9</v>
      </c>
    </row>
    <row r="2" spans="1:9" x14ac:dyDescent="0.3">
      <c r="A2" s="1" t="s">
        <v>5</v>
      </c>
      <c r="B2" s="1" t="s">
        <v>4</v>
      </c>
      <c r="C2" s="2" t="s">
        <v>3</v>
      </c>
      <c r="D2" s="1" t="s">
        <v>2</v>
      </c>
      <c r="E2" s="1" t="s">
        <v>6</v>
      </c>
      <c r="F2" s="1" t="s">
        <v>1</v>
      </c>
      <c r="G2" s="1" t="s">
        <v>7</v>
      </c>
    </row>
    <row r="3" spans="1:9" x14ac:dyDescent="0.3">
      <c r="A3" s="3">
        <v>1</v>
      </c>
      <c r="B3" s="4">
        <v>103</v>
      </c>
      <c r="C3" s="5">
        <v>4.8611111111111112E-3</v>
      </c>
      <c r="D3" s="6" t="str">
        <f>IF(AND($B3&lt;&gt;"",$C3&lt;&gt;""),VLOOKUP($B3,[1]Entry_Juniors_All!$A$2:$H$201,4,FALSE),"")</f>
        <v>Bertran Penacchio</v>
      </c>
      <c r="E3" s="6" t="str">
        <f>IF(AND($B3&lt;&gt;"",$C3&lt;&gt;""),VLOOKUP($B3,[1]Entry_Juniors_All!$A$2:$H$201,5,FALSE),"")</f>
        <v>Male</v>
      </c>
      <c r="F3" s="6" t="str">
        <f>IF(AND($B3&lt;&gt;"",$C3&lt;&gt;""),IF(LEN(VLOOKUP($B3,[1]Entry_Juniors_All!$A$2:$H$201,8,FALSE))=0,"",VLOOKUP($B3,[1]Entry_Juniors_All!$A$2:$H$201,8,FALSE)),"")</f>
        <v>Fife AC</v>
      </c>
      <c r="G3" s="6">
        <f>IF(AND($B3&lt;&gt;"",$C3&lt;&gt;""),IF($E3="Male",VLOOKUP($B3,[1]U11Male!$B$1:$J$100,8,FALSE),IF($E3="Female",VLOOKUP($B3,[1]U11Female!$B$1:$J$100,8,FALSE))),"")</f>
        <v>1</v>
      </c>
    </row>
    <row r="4" spans="1:9" x14ac:dyDescent="0.3">
      <c r="A4" s="3">
        <v>2</v>
      </c>
      <c r="B4" s="4">
        <v>105</v>
      </c>
      <c r="C4" s="5">
        <v>4.9421296296296288E-3</v>
      </c>
      <c r="D4" s="6" t="str">
        <f>IF(AND($B4&lt;&gt;"",$C4&lt;&gt;""),VLOOKUP($B4,[1]Entry_Juniors_All!$A$2:$H$201,4,FALSE),"")</f>
        <v>Sophie McBirnie</v>
      </c>
      <c r="E4" s="6" t="str">
        <f>IF(AND($B4&lt;&gt;"",$C4&lt;&gt;""),VLOOKUP($B4,[1]Entry_Juniors_All!$A$2:$H$201,5,FALSE),"")</f>
        <v>Female</v>
      </c>
      <c r="F4" s="6" t="str">
        <f>IF(AND($B4&lt;&gt;"",$C4&lt;&gt;""),IF(LEN(VLOOKUP($B4,[1]Entry_Juniors_All!$A$2:$H$201,8,FALSE))=0,"",VLOOKUP($B4,[1]Entry_Juniors_All!$A$2:$H$201,8,FALSE)),"")</f>
        <v>Carnethy</v>
      </c>
      <c r="G4" s="6">
        <f>IF(AND($B4&lt;&gt;"",$C4&lt;&gt;""),IF($E4="Male",VLOOKUP($B4,[1]U11Male!$B$1:$J$100,8,FALSE),IF($E4="Female",VLOOKUP($B4,[1]U11Female!$B$1:$J$100,8,FALSE))),"")</f>
        <v>1</v>
      </c>
    </row>
    <row r="5" spans="1:9" x14ac:dyDescent="0.3">
      <c r="A5" s="3">
        <v>3</v>
      </c>
      <c r="B5" s="4">
        <v>102</v>
      </c>
      <c r="C5" s="5">
        <v>4.9537037037037041E-3</v>
      </c>
      <c r="D5" s="6" t="str">
        <f>IF(AND($B5&lt;&gt;"",$C5&lt;&gt;""),VLOOKUP($B5,[1]Entry_Juniors_All!$A$2:$H$201,4,FALSE),"")</f>
        <v>Elise Field</v>
      </c>
      <c r="E5" s="6" t="str">
        <f>IF(AND($B5&lt;&gt;"",$C5&lt;&gt;""),VLOOKUP($B5,[1]Entry_Juniors_All!$A$2:$H$201,5,FALSE),"")</f>
        <v>Female</v>
      </c>
      <c r="F5" s="6" t="str">
        <f>IF(AND($B5&lt;&gt;"",$C5&lt;&gt;""),IF(LEN(VLOOKUP($B5,[1]Entry_Juniors_All!$A$2:$H$201,8,FALSE))=0,"",VLOOKUP($B5,[1]Entry_Juniors_All!$A$2:$H$201,8,FALSE)),"")</f>
        <v>Gala Harriers</v>
      </c>
      <c r="G5" s="6">
        <f>IF(AND($B5&lt;&gt;"",$C5&lt;&gt;""),IF($E5="Male",VLOOKUP($B5,[1]U11Male!$B$1:$J$100,8,FALSE),IF($E5="Female",VLOOKUP($B5,[1]U11Female!$B$1:$J$100,8,FALSE))),"")</f>
        <v>2</v>
      </c>
    </row>
    <row r="6" spans="1:9" x14ac:dyDescent="0.3">
      <c r="A6" s="3">
        <v>4</v>
      </c>
      <c r="B6" s="4">
        <v>101</v>
      </c>
      <c r="C6" s="5">
        <v>5.162037037037037E-3</v>
      </c>
      <c r="D6" s="6" t="str">
        <f>IF(AND($B6&lt;&gt;"",$C6&lt;&gt;""),VLOOKUP($B6,[1]Entry_Juniors_All!$A$2:$H$201,4,FALSE),"")</f>
        <v>Hanna Brindley</v>
      </c>
      <c r="E6" s="6" t="str">
        <f>IF(AND($B6&lt;&gt;"",$C6&lt;&gt;""),VLOOKUP($B6,[1]Entry_Juniors_All!$A$2:$H$201,5,FALSE),"")</f>
        <v>Female</v>
      </c>
      <c r="F6" s="6" t="str">
        <f>IF(AND($B6&lt;&gt;"",$C6&lt;&gt;""),IF(LEN(VLOOKUP($B6,[1]Entry_Juniors_All!$A$2:$H$201,8,FALSE))=0,"",VLOOKUP($B6,[1]Entry_Juniors_All!$A$2:$H$201,8,FALSE)),"")</f>
        <v>Falkirk Victoria Harriers</v>
      </c>
      <c r="G6" s="6">
        <f>IF(AND($B6&lt;&gt;"",$C6&lt;&gt;""),IF($E6="Male",VLOOKUP($B6,[1]U11Male!$B$1:$J$100,8,FALSE),IF($E6="Female",VLOOKUP($B6,[1]U11Female!$B$1:$J$100,8,FALSE))),"")</f>
        <v>3</v>
      </c>
    </row>
    <row r="7" spans="1:9" x14ac:dyDescent="0.3">
      <c r="A7" s="3">
        <v>5</v>
      </c>
      <c r="B7" s="4">
        <v>104</v>
      </c>
      <c r="C7" s="5">
        <v>7.1643518518518514E-3</v>
      </c>
      <c r="D7" s="6" t="str">
        <f>IF(AND($B7&lt;&gt;"",$C7&lt;&gt;""),VLOOKUP($B7,[1]Entry_Juniors_All!$A$2:$H$201,4,FALSE),"")</f>
        <v>Edie Gaffney</v>
      </c>
      <c r="E7" s="6" t="str">
        <f>IF(AND($B7&lt;&gt;"",$C7&lt;&gt;""),VLOOKUP($B7,[1]Entry_Juniors_All!$A$2:$H$201,5,FALSE),"")</f>
        <v>Female</v>
      </c>
      <c r="F7" s="6" t="str">
        <f>IF(AND($B7&lt;&gt;"",$C7&lt;&gt;""),IF(LEN(VLOOKUP($B7,[1]Entry_Juniors_All!$A$2:$H$201,8,FALSE))=0,"",VLOOKUP($B7,[1]Entry_Juniors_All!$A$2:$H$201,8,FALSE)),"")</f>
        <v/>
      </c>
      <c r="G7" s="6">
        <f>IF(AND($B7&lt;&gt;"",$C7&lt;&gt;""),IF($E7="Male",VLOOKUP($B7,[1]U11Male!$B$1:$J$100,8,FALSE),IF($E7="Female",VLOOKUP($B7,[1]U11Female!$B$1:$J$100,8,FALSE))),"")</f>
        <v>4</v>
      </c>
    </row>
    <row r="9" spans="1:9" x14ac:dyDescent="0.3">
      <c r="A9" t="s">
        <v>10</v>
      </c>
    </row>
    <row r="10" spans="1:9" x14ac:dyDescent="0.3">
      <c r="A10" s="1" t="s">
        <v>5</v>
      </c>
      <c r="B10" s="1" t="s">
        <v>4</v>
      </c>
      <c r="C10" s="2" t="s">
        <v>3</v>
      </c>
      <c r="D10" s="1" t="s">
        <v>2</v>
      </c>
      <c r="E10" s="1" t="s">
        <v>6</v>
      </c>
      <c r="F10" s="1" t="s">
        <v>1</v>
      </c>
      <c r="G10" s="1" t="s">
        <v>0</v>
      </c>
      <c r="H10" s="1" t="s">
        <v>7</v>
      </c>
      <c r="I10" s="1" t="s">
        <v>8</v>
      </c>
    </row>
    <row r="11" spans="1:9" x14ac:dyDescent="0.3">
      <c r="A11" s="3">
        <v>1</v>
      </c>
      <c r="B11" s="4">
        <v>155</v>
      </c>
      <c r="C11" s="5">
        <v>7.1412037037037043E-3</v>
      </c>
      <c r="D11" s="6" t="str">
        <f>IF(AND($B11&lt;&gt;"",$C11&lt;&gt;""),VLOOKUP($B11,[1]Entry_Juniors_All!$A$2:$H$201,4,FALSE),"")</f>
        <v>Angus Wright</v>
      </c>
      <c r="E11" s="6" t="str">
        <f>IF(AND($B11&lt;&gt;"",$C11&lt;&gt;""),VLOOKUP($B11,[1]Entry_Juniors_All!$A$2:$H$201,5,FALSE),"")</f>
        <v>Male</v>
      </c>
      <c r="F11" s="6" t="str">
        <f>IF(AND($B11&lt;&gt;"",$C11&lt;&gt;""),IF(LEN(VLOOKUP($B11,[1]Entry_Juniors_All!$A$2:$H$201,8,FALSE))=0,"",VLOOKUP($B11,[1]Entry_Juniors_All!$A$2:$H$201,8,FALSE)),"")</f>
        <v>Team East Lothian</v>
      </c>
      <c r="G11" s="6" t="str">
        <f>IF(AND($B11&lt;&gt;"",$C11&lt;&gt;""),VLOOKUP($B11,[1]Entry_Juniors_All!$A$2:$H$201,6,FALSE),"")</f>
        <v>U15</v>
      </c>
      <c r="H11" s="6">
        <f>IF(AND($B11&lt;&gt;"",$C11&lt;&gt;""),IF($E11="Male",VLOOKUP($B11,[1]U15U13Male!$B$1:$J$100,8,FALSE),IF($E11="Female",VLOOKUP($B11,[1]U15U13Female!$B$1:$J$100,8,FALSE))),"")</f>
        <v>1</v>
      </c>
      <c r="I11" s="6">
        <f>IF(AND($B11&lt;&gt;"",$C11&lt;&gt;""),IF(AND($E11="Male",$G11="U15"),VLOOKUP($B11,[1]U15U13MaleU15!$B$1:$J$100,8,FALSE),IF(AND($E11="Male",$G11="U13"),VLOOKUP($B11,[1]U15U13MaleU13!$B$1:$J$100,8,FALSE),IF(AND($E11="Female",$G11="U15"),VLOOKUP($B11,[1]U15U13FemaleU15!$B$1:$J$100,8,FALSE),IF(AND($E11="Female",$G11="U13"),VLOOKUP($B11,[1]U15U13FemaleU13!$B$1:$J$100,8,FALSE))))),"")</f>
        <v>1</v>
      </c>
    </row>
    <row r="12" spans="1:9" x14ac:dyDescent="0.3">
      <c r="A12" s="3">
        <v>2</v>
      </c>
      <c r="B12" s="4">
        <v>156</v>
      </c>
      <c r="C12" s="5">
        <v>8.0324074074074065E-3</v>
      </c>
      <c r="D12" s="6" t="str">
        <f>IF(AND($B12&lt;&gt;"",$C12&lt;&gt;""),VLOOKUP($B12,[1]Entry_Juniors_All!$A$2:$H$201,4,FALSE),"")</f>
        <v>Zico Field</v>
      </c>
      <c r="E12" s="6" t="str">
        <f>IF(AND($B12&lt;&gt;"",$C12&lt;&gt;""),VLOOKUP($B12,[1]Entry_Juniors_All!$A$2:$H$201,5,FALSE),"")</f>
        <v>Male</v>
      </c>
      <c r="F12" s="6" t="str">
        <f>IF(AND($B12&lt;&gt;"",$C12&lt;&gt;""),IF(LEN(VLOOKUP($B12,[1]Entry_Juniors_All!$A$2:$H$201,8,FALSE))=0,"",VLOOKUP($B12,[1]Entry_Juniors_All!$A$2:$H$201,8,FALSE)),"")</f>
        <v>Gala Harriers</v>
      </c>
      <c r="G12" s="6" t="str">
        <f>IF(AND($B12&lt;&gt;"",$C12&lt;&gt;""),VLOOKUP($B12,[1]Entry_Juniors_All!$A$2:$H$201,6,FALSE),"")</f>
        <v>U15</v>
      </c>
      <c r="H12" s="6">
        <f>IF(AND($B12&lt;&gt;"",$C12&lt;&gt;""),IF($E12="Male",VLOOKUP($B12,[1]U15U13Male!$B$1:$J$100,8,FALSE),IF($E12="Female",VLOOKUP($B12,[1]U15U13Female!$B$1:$J$100,8,FALSE))),"")</f>
        <v>2</v>
      </c>
      <c r="I12" s="6">
        <f>IF(AND($B12&lt;&gt;"",$C12&lt;&gt;""),IF(AND($E12="Male",$G12="U15"),VLOOKUP($B12,[1]U15U13MaleU15!$B$1:$J$100,8,FALSE),IF(AND($E12="Male",$G12="U13"),VLOOKUP($B12,[1]U15U13MaleU13!$B$1:$J$100,8,FALSE),IF(AND($E12="Female",$G12="U15"),VLOOKUP($B12,[1]U15U13FemaleU15!$B$1:$J$100,8,FALSE),IF(AND($E12="Female",$G12="U13"),VLOOKUP($B12,[1]U15U13FemaleU13!$B$1:$J$100,8,FALSE))))),"")</f>
        <v>2</v>
      </c>
    </row>
    <row r="13" spans="1:9" x14ac:dyDescent="0.3">
      <c r="A13" s="3">
        <v>3</v>
      </c>
      <c r="B13" s="4">
        <v>157</v>
      </c>
      <c r="C13" s="5">
        <v>8.2754629629629619E-3</v>
      </c>
      <c r="D13" s="6" t="str">
        <f>IF(AND($B13&lt;&gt;"",$C13&lt;&gt;""),VLOOKUP($B13,[1]Entry_Juniors_All!$A$2:$H$201,4,FALSE),"")</f>
        <v>Guillem Penacchio Torres</v>
      </c>
      <c r="E13" s="6" t="str">
        <f>IF(AND($B13&lt;&gt;"",$C13&lt;&gt;""),VLOOKUP($B13,[1]Entry_Juniors_All!$A$2:$H$201,5,FALSE),"")</f>
        <v>Male</v>
      </c>
      <c r="F13" s="6" t="str">
        <f>IF(AND($B13&lt;&gt;"",$C13&lt;&gt;""),IF(LEN(VLOOKUP($B13,[1]Entry_Juniors_All!$A$2:$H$201,8,FALSE))=0,"",VLOOKUP($B13,[1]Entry_Juniors_All!$A$2:$H$201,8,FALSE)),"")</f>
        <v>Fife AC</v>
      </c>
      <c r="G13" s="6" t="str">
        <f>IF(AND($B13&lt;&gt;"",$C13&lt;&gt;""),VLOOKUP($B13,[1]Entry_Juniors_All!$A$2:$H$201,6,FALSE),"")</f>
        <v>U15</v>
      </c>
      <c r="H13" s="6">
        <f>IF(AND($B13&lt;&gt;"",$C13&lt;&gt;""),IF($E13="Male",VLOOKUP($B13,[1]U15U13Male!$B$1:$J$100,8,FALSE),IF($E13="Female",VLOOKUP($B13,[1]U15U13Female!$B$1:$J$100,8,FALSE))),"")</f>
        <v>3</v>
      </c>
      <c r="I13" s="6">
        <f>IF(AND($B13&lt;&gt;"",$C13&lt;&gt;""),IF(AND($E13="Male",$G13="U15"),VLOOKUP($B13,[1]U15U13MaleU15!$B$1:$J$100,8,FALSE),IF(AND($E13="Male",$G13="U13"),VLOOKUP($B13,[1]U15U13MaleU13!$B$1:$J$100,8,FALSE),IF(AND($E13="Female",$G13="U15"),VLOOKUP($B13,[1]U15U13FemaleU15!$B$1:$J$100,8,FALSE),IF(AND($E13="Female",$G13="U13"),VLOOKUP($B13,[1]U15U13FemaleU13!$B$1:$J$100,8,FALSE))))),"")</f>
        <v>3</v>
      </c>
    </row>
    <row r="14" spans="1:9" x14ac:dyDescent="0.3">
      <c r="A14" s="3">
        <v>4</v>
      </c>
      <c r="B14" s="4">
        <v>152</v>
      </c>
      <c r="C14" s="5">
        <v>8.2870370370370372E-3</v>
      </c>
      <c r="D14" s="6" t="str">
        <f>IF(AND($B14&lt;&gt;"",$C14&lt;&gt;""),VLOOKUP($B14,[1]Entry_Juniors_All!$A$2:$H$201,4,FALSE),"")</f>
        <v>Isla Patrerson</v>
      </c>
      <c r="E14" s="6" t="str">
        <f>IF(AND($B14&lt;&gt;"",$C14&lt;&gt;""),VLOOKUP($B14,[1]Entry_Juniors_All!$A$2:$H$201,5,FALSE),"")</f>
        <v>Female</v>
      </c>
      <c r="F14" s="6" t="str">
        <f>IF(AND($B14&lt;&gt;"",$C14&lt;&gt;""),IF(LEN(VLOOKUP($B14,[1]Entry_Juniors_All!$A$2:$H$201,8,FALSE))=0,"",VLOOKUP($B14,[1]Entry_Juniors_All!$A$2:$H$201,8,FALSE)),"")</f>
        <v>Gala Harriers</v>
      </c>
      <c r="G14" s="6" t="str">
        <f>IF(AND($B14&lt;&gt;"",$C14&lt;&gt;""),VLOOKUP($B14,[1]Entry_Juniors_All!$A$2:$H$201,6,FALSE),"")</f>
        <v>U15</v>
      </c>
      <c r="H14" s="6">
        <f>IF(AND($B14&lt;&gt;"",$C14&lt;&gt;""),IF($E14="Male",VLOOKUP($B14,[1]U15U13Male!$B$1:$J$100,8,FALSE),IF($E14="Female",VLOOKUP($B14,[1]U15U13Female!$B$1:$J$100,8,FALSE))),"")</f>
        <v>1</v>
      </c>
      <c r="I14" s="6">
        <f>IF(AND($B14&lt;&gt;"",$C14&lt;&gt;""),IF(AND($E14="Male",$G14="U15"),VLOOKUP($B14,[1]U15U13MaleU15!$B$1:$J$100,8,FALSE),IF(AND($E14="Male",$G14="U13"),VLOOKUP($B14,[1]U15U13MaleU13!$B$1:$J$100,8,FALSE),IF(AND($E14="Female",$G14="U15"),VLOOKUP($B14,[1]U15U13FemaleU15!$B$1:$J$100,8,FALSE),IF(AND($E14="Female",$G14="U13"),VLOOKUP($B14,[1]U15U13FemaleU13!$B$1:$J$100,8,FALSE))))),"")</f>
        <v>1</v>
      </c>
    </row>
    <row r="15" spans="1:9" x14ac:dyDescent="0.3">
      <c r="A15" s="3">
        <v>5</v>
      </c>
      <c r="B15" s="4">
        <v>158</v>
      </c>
      <c r="C15" s="5">
        <v>8.3564814814814804E-3</v>
      </c>
      <c r="D15" s="6" t="str">
        <f>IF(AND($B15&lt;&gt;"",$C15&lt;&gt;""),VLOOKUP($B15,[1]Entry_Juniors_All!$A$2:$H$201,4,FALSE),"")</f>
        <v>Archie McRonald</v>
      </c>
      <c r="E15" s="6" t="str">
        <f>IF(AND($B15&lt;&gt;"",$C15&lt;&gt;""),VLOOKUP($B15,[1]Entry_Juniors_All!$A$2:$H$201,5,FALSE),"")</f>
        <v>Male</v>
      </c>
      <c r="F15" s="6" t="str">
        <f>IF(AND($B15&lt;&gt;"",$C15&lt;&gt;""),IF(LEN(VLOOKUP($B15,[1]Entry_Juniors_All!$A$2:$H$201,8,FALSE))=0,"",VLOOKUP($B15,[1]Entry_Juniors_All!$A$2:$H$201,8,FALSE)),"")</f>
        <v>Perth and Strathtay</v>
      </c>
      <c r="G15" s="6" t="str">
        <f>IF(AND($B15&lt;&gt;"",$C15&lt;&gt;""),VLOOKUP($B15,[1]Entry_Juniors_All!$A$2:$H$201,6,FALSE),"")</f>
        <v>U15</v>
      </c>
      <c r="H15" s="6">
        <f>IF(AND($B15&lt;&gt;"",$C15&lt;&gt;""),IF($E15="Male",VLOOKUP($B15,[1]U15U13Male!$B$1:$J$100,8,FALSE),IF($E15="Female",VLOOKUP($B15,[1]U15U13Female!$B$1:$J$100,8,FALSE))),"")</f>
        <v>4</v>
      </c>
      <c r="I15" s="6">
        <f>IF(AND($B15&lt;&gt;"",$C15&lt;&gt;""),IF(AND($E15="Male",$G15="U15"),VLOOKUP($B15,[1]U15U13MaleU15!$B$1:$J$100,8,FALSE),IF(AND($E15="Male",$G15="U13"),VLOOKUP($B15,[1]U15U13MaleU13!$B$1:$J$100,8,FALSE),IF(AND($E15="Female",$G15="U15"),VLOOKUP($B15,[1]U15U13FemaleU15!$B$1:$J$100,8,FALSE),IF(AND($E15="Female",$G15="U13"),VLOOKUP($B15,[1]U15U13FemaleU13!$B$1:$J$100,8,FALSE))))),"")</f>
        <v>4</v>
      </c>
    </row>
    <row r="16" spans="1:9" x14ac:dyDescent="0.3">
      <c r="A16" s="3">
        <v>6</v>
      </c>
      <c r="B16" s="4">
        <v>126</v>
      </c>
      <c r="C16" s="5">
        <v>8.4606481481481494E-3</v>
      </c>
      <c r="D16" s="6" t="str">
        <f>IF(AND($B16&lt;&gt;"",$C16&lt;&gt;""),VLOOKUP($B16,[1]Entry_Juniors_All!$A$2:$H$201,4,FALSE),"")</f>
        <v>Marti Penacchio</v>
      </c>
      <c r="E16" s="6" t="str">
        <f>IF(AND($B16&lt;&gt;"",$C16&lt;&gt;""),VLOOKUP($B16,[1]Entry_Juniors_All!$A$2:$H$201,5,FALSE),"")</f>
        <v>Male</v>
      </c>
      <c r="F16" s="6" t="str">
        <f>IF(AND($B16&lt;&gt;"",$C16&lt;&gt;""),IF(LEN(VLOOKUP($B16,[1]Entry_Juniors_All!$A$2:$H$201,8,FALSE))=0,"",VLOOKUP($B16,[1]Entry_Juniors_All!$A$2:$H$201,8,FALSE)),"")</f>
        <v>Fife AC</v>
      </c>
      <c r="G16" s="6" t="str">
        <f>IF(AND($B16&lt;&gt;"",$C16&lt;&gt;""),VLOOKUP($B16,[1]Entry_Juniors_All!$A$2:$H$201,6,FALSE),"")</f>
        <v>U13</v>
      </c>
      <c r="H16" s="6">
        <f>IF(AND($B16&lt;&gt;"",$C16&lt;&gt;""),IF($E16="Male",VLOOKUP($B16,[1]U15U13Male!$B$1:$J$100,8,FALSE),IF($E16="Female",VLOOKUP($B16,[1]U15U13Female!$B$1:$J$100,8,FALSE))),"")</f>
        <v>5</v>
      </c>
      <c r="I16" s="6">
        <f>IF(AND($B16&lt;&gt;"",$C16&lt;&gt;""),IF(AND($E16="Male",$G16="U15"),VLOOKUP($B16,[1]U15U13MaleU15!$B$1:$J$100,8,FALSE),IF(AND($E16="Male",$G16="U13"),VLOOKUP($B16,[1]U15U13MaleU13!$B$1:$J$100,8,FALSE),IF(AND($E16="Female",$G16="U15"),VLOOKUP($B16,[1]U15U13FemaleU15!$B$1:$J$100,8,FALSE),IF(AND($E16="Female",$G16="U13"),VLOOKUP($B16,[1]U15U13FemaleU13!$B$1:$J$100,8,FALSE))))),"")</f>
        <v>1</v>
      </c>
    </row>
    <row r="17" spans="1:9" x14ac:dyDescent="0.3">
      <c r="A17" s="3">
        <v>7</v>
      </c>
      <c r="B17" s="4">
        <v>154</v>
      </c>
      <c r="C17" s="5">
        <v>8.6574074074074071E-3</v>
      </c>
      <c r="D17" s="6" t="str">
        <f>IF(AND($B17&lt;&gt;"",$C17&lt;&gt;""),VLOOKUP($B17,[1]Entry_Juniors_All!$A$2:$H$201,4,FALSE),"")</f>
        <v>Beth Urquhart</v>
      </c>
      <c r="E17" s="6" t="str">
        <f>IF(AND($B17&lt;&gt;"",$C17&lt;&gt;""),VLOOKUP($B17,[1]Entry_Juniors_All!$A$2:$H$201,5,FALSE),"")</f>
        <v>Female</v>
      </c>
      <c r="F17" s="6" t="str">
        <f>IF(AND($B17&lt;&gt;"",$C17&lt;&gt;""),IF(LEN(VLOOKUP($B17,[1]Entry_Juniors_All!$A$2:$H$201,8,FALSE))=0,"",VLOOKUP($B17,[1]Entry_Juniors_All!$A$2:$H$201,8,FALSE)),"")</f>
        <v>Moray Road Runners</v>
      </c>
      <c r="G17" s="6" t="str">
        <f>IF(AND($B17&lt;&gt;"",$C17&lt;&gt;""),VLOOKUP($B17,[1]Entry_Juniors_All!$A$2:$H$201,6,FALSE),"")</f>
        <v>U15</v>
      </c>
      <c r="H17" s="6">
        <f>IF(AND($B17&lt;&gt;"",$C17&lt;&gt;""),IF($E17="Male",VLOOKUP($B17,[1]U15U13Male!$B$1:$J$100,8,FALSE),IF($E17="Female",VLOOKUP($B17,[1]U15U13Female!$B$1:$J$100,8,FALSE))),"")</f>
        <v>2</v>
      </c>
      <c r="I17" s="6">
        <f>IF(AND($B17&lt;&gt;"",$C17&lt;&gt;""),IF(AND($E17="Male",$G17="U15"),VLOOKUP($B17,[1]U15U13MaleU15!$B$1:$J$100,8,FALSE),IF(AND($E17="Male",$G17="U13"),VLOOKUP($B17,[1]U15U13MaleU13!$B$1:$J$100,8,FALSE),IF(AND($E17="Female",$G17="U15"),VLOOKUP($B17,[1]U15U13FemaleU15!$B$1:$J$100,8,FALSE),IF(AND($E17="Female",$G17="U13"),VLOOKUP($B17,[1]U15U13FemaleU13!$B$1:$J$100,8,FALSE))))),"")</f>
        <v>2</v>
      </c>
    </row>
    <row r="18" spans="1:9" x14ac:dyDescent="0.3">
      <c r="A18" s="3">
        <v>8</v>
      </c>
      <c r="B18" s="4">
        <v>127</v>
      </c>
      <c r="C18" s="5">
        <v>9.432870370370371E-3</v>
      </c>
      <c r="D18" s="6" t="str">
        <f>IF(AND($B18&lt;&gt;"",$C18&lt;&gt;""),VLOOKUP($B18,[1]Entry_Juniors_All!$A$2:$H$201,4,FALSE),"")</f>
        <v>Fraser Anderson</v>
      </c>
      <c r="E18" s="6" t="str">
        <f>IF(AND($B18&lt;&gt;"",$C18&lt;&gt;""),VLOOKUP($B18,[1]Entry_Juniors_All!$A$2:$H$201,5,FALSE),"")</f>
        <v>Male</v>
      </c>
      <c r="F18" s="6" t="str">
        <f>IF(AND($B18&lt;&gt;"",$C18&lt;&gt;""),IF(LEN(VLOOKUP($B18,[1]Entry_Juniors_All!$A$2:$H$201,8,FALSE))=0,"",VLOOKUP($B18,[1]Entry_Juniors_All!$A$2:$H$201,8,FALSE)),"")</f>
        <v>Glasgow Tri Club</v>
      </c>
      <c r="G18" s="6" t="str">
        <f>IF(AND($B18&lt;&gt;"",$C18&lt;&gt;""),VLOOKUP($B18,[1]Entry_Juniors_All!$A$2:$H$201,6,FALSE),"")</f>
        <v>U13</v>
      </c>
      <c r="H18" s="6">
        <f>IF(AND($B18&lt;&gt;"",$C18&lt;&gt;""),IF($E18="Male",VLOOKUP($B18,[1]U15U13Male!$B$1:$J$100,8,FALSE),IF($E18="Female",VLOOKUP($B18,[1]U15U13Female!$B$1:$J$100,8,FALSE))),"")</f>
        <v>6</v>
      </c>
      <c r="I18" s="6">
        <f>IF(AND($B18&lt;&gt;"",$C18&lt;&gt;""),IF(AND($E18="Male",$G18="U15"),VLOOKUP($B18,[1]U15U13MaleU15!$B$1:$J$100,8,FALSE),IF(AND($E18="Male",$G18="U13"),VLOOKUP($B18,[1]U15U13MaleU13!$B$1:$J$100,8,FALSE),IF(AND($E18="Female",$G18="U15"),VLOOKUP($B18,[1]U15U13FemaleU15!$B$1:$J$100,8,FALSE),IF(AND($E18="Female",$G18="U13"),VLOOKUP($B18,[1]U15U13FemaleU13!$B$1:$J$100,8,FALSE))))),"")</f>
        <v>2</v>
      </c>
    </row>
    <row r="19" spans="1:9" x14ac:dyDescent="0.3">
      <c r="A19" s="3">
        <v>9</v>
      </c>
      <c r="B19" s="4">
        <v>129</v>
      </c>
      <c r="C19" s="5">
        <v>9.5601851851851855E-3</v>
      </c>
      <c r="D19" s="6" t="str">
        <f>IF(AND($B19&lt;&gt;"",$C19&lt;&gt;""),VLOOKUP($B19,[1]Entry_Juniors_All!$A$2:$H$201,4,FALSE),"")</f>
        <v>Freya Mowbray</v>
      </c>
      <c r="E19" s="6" t="str">
        <f>IF(AND($B19&lt;&gt;"",$C19&lt;&gt;""),VLOOKUP($B19,[1]Entry_Juniors_All!$A$2:$H$201,5,FALSE),"")</f>
        <v>Female</v>
      </c>
      <c r="F19" s="6" t="str">
        <f>IF(AND($B19&lt;&gt;"",$C19&lt;&gt;""),IF(LEN(VLOOKUP($B19,[1]Entry_Juniors_All!$A$2:$H$201,8,FALSE))=0,"",VLOOKUP($B19,[1]Entry_Juniors_All!$A$2:$H$201,8,FALSE)),"")</f>
        <v>Hunters Bog Trotters</v>
      </c>
      <c r="G19" s="6" t="str">
        <f>IF(AND($B19&lt;&gt;"",$C19&lt;&gt;""),VLOOKUP($B19,[1]Entry_Juniors_All!$A$2:$H$201,6,FALSE),"")</f>
        <v>U13</v>
      </c>
      <c r="H19" s="6">
        <f>IF(AND($B19&lt;&gt;"",$C19&lt;&gt;""),IF($E19="Male",VLOOKUP($B19,[1]U15U13Male!$B$1:$J$100,8,FALSE),IF($E19="Female",VLOOKUP($B19,[1]U15U13Female!$B$1:$J$100,8,FALSE))),"")</f>
        <v>3</v>
      </c>
      <c r="I19" s="6">
        <f>IF(AND($B19&lt;&gt;"",$C19&lt;&gt;""),IF(AND($E19="Male",$G19="U15"),VLOOKUP($B19,[1]U15U13MaleU15!$B$1:$J$100,8,FALSE),IF(AND($E19="Male",$G19="U13"),VLOOKUP($B19,[1]U15U13MaleU13!$B$1:$J$100,8,FALSE),IF(AND($E19="Female",$G19="U15"),VLOOKUP($B19,[1]U15U13FemaleU15!$B$1:$J$100,8,FALSE),IF(AND($E19="Female",$G19="U13"),VLOOKUP($B19,[1]U15U13FemaleU13!$B$1:$J$100,8,FALSE))))),"")</f>
        <v>1</v>
      </c>
    </row>
    <row r="20" spans="1:9" x14ac:dyDescent="0.3">
      <c r="A20" s="3">
        <v>10</v>
      </c>
      <c r="B20" s="4">
        <v>153</v>
      </c>
      <c r="C20" s="5">
        <v>9.8032407407407408E-3</v>
      </c>
      <c r="D20" s="6" t="str">
        <f>IF(AND($B20&lt;&gt;"",$C20&lt;&gt;""),VLOOKUP($B20,[1]Entry_Juniors_All!$A$2:$H$201,4,FALSE),"")</f>
        <v>Skye Rae</v>
      </c>
      <c r="E20" s="6" t="str">
        <f>IF(AND($B20&lt;&gt;"",$C20&lt;&gt;""),VLOOKUP($B20,[1]Entry_Juniors_All!$A$2:$H$201,5,FALSE),"")</f>
        <v>Female</v>
      </c>
      <c r="F20" s="6" t="str">
        <f>IF(AND($B20&lt;&gt;"",$C20&lt;&gt;""),IF(LEN(VLOOKUP($B20,[1]Entry_Juniors_All!$A$2:$H$201,8,FALSE))=0,"",VLOOKUP($B20,[1]Entry_Juniors_All!$A$2:$H$201,8,FALSE)),"")</f>
        <v>Nithsdale AC</v>
      </c>
      <c r="G20" s="6" t="str">
        <f>IF(AND($B20&lt;&gt;"",$C20&lt;&gt;""),VLOOKUP($B20,[1]Entry_Juniors_All!$A$2:$H$201,6,FALSE),"")</f>
        <v>U15</v>
      </c>
      <c r="H20" s="6">
        <f>IF(AND($B20&lt;&gt;"",$C20&lt;&gt;""),IF($E20="Male",VLOOKUP($B20,[1]U15U13Male!$B$1:$J$100,8,FALSE),IF($E20="Female",VLOOKUP($B20,[1]U15U13Female!$B$1:$J$100,8,FALSE))),"")</f>
        <v>4</v>
      </c>
      <c r="I20" s="6">
        <f>IF(AND($B20&lt;&gt;"",$C20&lt;&gt;""),IF(AND($E20="Male",$G20="U15"),VLOOKUP($B20,[1]U15U13MaleU15!$B$1:$J$100,8,FALSE),IF(AND($E20="Male",$G20="U13"),VLOOKUP($B20,[1]U15U13MaleU13!$B$1:$J$100,8,FALSE),IF(AND($E20="Female",$G20="U15"),VLOOKUP($B20,[1]U15U13FemaleU15!$B$1:$J$100,8,FALSE),IF(AND($E20="Female",$G20="U13"),VLOOKUP($B20,[1]U15U13FemaleU13!$B$1:$J$100,8,FALSE))))),"")</f>
        <v>3</v>
      </c>
    </row>
    <row r="21" spans="1:9" x14ac:dyDescent="0.3">
      <c r="A21" s="3">
        <v>11</v>
      </c>
      <c r="B21" s="4">
        <v>151</v>
      </c>
      <c r="C21" s="5">
        <v>1.0219907407407408E-2</v>
      </c>
      <c r="D21" s="6" t="str">
        <f>IF(AND($B21&lt;&gt;"",$C21&lt;&gt;""),VLOOKUP($B21,[1]Entry_Juniors_All!$A$2:$H$201,4,FALSE),"")</f>
        <v>Kai Wheeler</v>
      </c>
      <c r="E21" s="6" t="str">
        <f>IF(AND($B21&lt;&gt;"",$C21&lt;&gt;""),VLOOKUP($B21,[1]Entry_Juniors_All!$A$2:$H$201,5,FALSE),"")</f>
        <v>Male</v>
      </c>
      <c r="F21" s="6" t="str">
        <f>IF(AND($B21&lt;&gt;"",$C21&lt;&gt;""),IF(LEN(VLOOKUP($B21,[1]Entry_Juniors_All!$A$2:$H$201,8,FALSE))=0,"",VLOOKUP($B21,[1]Entry_Juniors_All!$A$2:$H$201,8,FALSE)),"")</f>
        <v>Calderglen Harriers</v>
      </c>
      <c r="G21" s="6" t="str">
        <f>IF(AND($B21&lt;&gt;"",$C21&lt;&gt;""),VLOOKUP($B21,[1]Entry_Juniors_All!$A$2:$H$201,6,FALSE),"")</f>
        <v>U15</v>
      </c>
      <c r="H21" s="6">
        <f>IF(AND($B21&lt;&gt;"",$C21&lt;&gt;""),IF($E21="Male",VLOOKUP($B21,[1]U15U13Male!$B$1:$J$100,8,FALSE),IF($E21="Female",VLOOKUP($B21,[1]U15U13Female!$B$1:$J$100,8,FALSE))),"")</f>
        <v>7</v>
      </c>
      <c r="I21" s="6">
        <f>IF(AND($B21&lt;&gt;"",$C21&lt;&gt;""),IF(AND($E21="Male",$G21="U15"),VLOOKUP($B21,[1]U15U13MaleU15!$B$1:$J$100,8,FALSE),IF(AND($E21="Male",$G21="U13"),VLOOKUP($B21,[1]U15U13MaleU13!$B$1:$J$100,8,FALSE),IF(AND($E21="Female",$G21="U15"),VLOOKUP($B21,[1]U15U13FemaleU15!$B$1:$J$100,8,FALSE),IF(AND($E21="Female",$G21="U13"),VLOOKUP($B21,[1]U15U13FemaleU13!$B$1:$J$100,8,FALSE))))),"")</f>
        <v>5</v>
      </c>
    </row>
    <row r="22" spans="1:9" x14ac:dyDescent="0.3">
      <c r="A22" s="3">
        <v>12</v>
      </c>
      <c r="B22" s="4">
        <v>128</v>
      </c>
      <c r="C22" s="5">
        <v>1.0347222222222223E-2</v>
      </c>
      <c r="D22" s="6" t="str">
        <f>IF(AND($B22&lt;&gt;"",$C22&lt;&gt;""),VLOOKUP($B22,[1]Entry_Juniors_All!$A$2:$H$201,4,FALSE),"")</f>
        <v>Isaac Hunter</v>
      </c>
      <c r="E22" s="6" t="str">
        <f>IF(AND($B22&lt;&gt;"",$C22&lt;&gt;""),VLOOKUP($B22,[1]Entry_Juniors_All!$A$2:$H$201,5,FALSE),"")</f>
        <v>Male</v>
      </c>
      <c r="F22" s="6" t="str">
        <f>IF(AND($B22&lt;&gt;"",$C22&lt;&gt;""),IF(LEN(VLOOKUP($B22,[1]Entry_Juniors_All!$A$2:$H$201,8,FALSE))=0,"",VLOOKUP($B22,[1]Entry_Juniors_All!$A$2:$H$201,8,FALSE)),"")</f>
        <v>Tri Lakeland Juniors</v>
      </c>
      <c r="G22" s="6" t="str">
        <f>IF(AND($B22&lt;&gt;"",$C22&lt;&gt;""),VLOOKUP($B22,[1]Entry_Juniors_All!$A$2:$H$201,6,FALSE),"")</f>
        <v>U13</v>
      </c>
      <c r="H22" s="6">
        <f>IF(AND($B22&lt;&gt;"",$C22&lt;&gt;""),IF($E22="Male",VLOOKUP($B22,[1]U15U13Male!$B$1:$J$100,8,FALSE),IF($E22="Female",VLOOKUP($B22,[1]U15U13Female!$B$1:$J$100,8,FALSE))),"")</f>
        <v>8</v>
      </c>
      <c r="I22" s="6">
        <f>IF(AND($B22&lt;&gt;"",$C22&lt;&gt;""),IF(AND($E22="Male",$G22="U15"),VLOOKUP($B22,[1]U15U13MaleU15!$B$1:$J$100,8,FALSE),IF(AND($E22="Male",$G22="U13"),VLOOKUP($B22,[1]U15U13MaleU13!$B$1:$J$100,8,FALSE),IF(AND($E22="Female",$G22="U15"),VLOOKUP($B22,[1]U15U13FemaleU15!$B$1:$J$100,8,FALSE),IF(AND($E22="Female",$G22="U13"),VLOOKUP($B22,[1]U15U13FemaleU13!$B$1:$J$100,8,FALSE))))),"")</f>
        <v>3</v>
      </c>
    </row>
    <row r="24" spans="1:9" x14ac:dyDescent="0.3">
      <c r="A24" t="s">
        <v>11</v>
      </c>
    </row>
    <row r="25" spans="1:9" x14ac:dyDescent="0.3">
      <c r="A25" s="1" t="s">
        <v>5</v>
      </c>
      <c r="B25" s="1" t="s">
        <v>4</v>
      </c>
      <c r="C25" s="8" t="s">
        <v>3</v>
      </c>
      <c r="D25" s="1" t="s">
        <v>2</v>
      </c>
      <c r="E25" s="1" t="s">
        <v>6</v>
      </c>
      <c r="F25" s="1" t="s">
        <v>1</v>
      </c>
      <c r="G25" s="1" t="s">
        <v>0</v>
      </c>
      <c r="H25" s="1" t="s">
        <v>7</v>
      </c>
      <c r="I25" s="1" t="s">
        <v>8</v>
      </c>
    </row>
    <row r="26" spans="1:9" x14ac:dyDescent="0.3">
      <c r="A26" s="3">
        <v>1</v>
      </c>
      <c r="B26" s="4">
        <v>285</v>
      </c>
      <c r="C26" s="5">
        <v>1.653935185185185E-2</v>
      </c>
      <c r="D26" s="6" t="str">
        <f>IF(AND($B26&lt;&gt;"",$C26&lt;&gt;""),VLOOKUP($B26,[1]Entry_Juniors_All!$A$2:$H$201,4,FALSE),"")</f>
        <v>Hamish Hickey</v>
      </c>
      <c r="E26" s="6" t="str">
        <f>IF(AND($B26&lt;&gt;"",$C26&lt;&gt;""),VLOOKUP($B26,[1]Entry_Juniors_All!$A$2:$H$201,5,FALSE),"")</f>
        <v>Male</v>
      </c>
      <c r="F26" s="6" t="str">
        <f>IF(AND($B26&lt;&gt;"",$C26&lt;&gt;""),IF(LEN(VLOOKUP($B26,[1]Entry_Juniors_All!$A$2:$H$201,8,FALSE))=0,"",VLOOKUP($B26,[1]Entry_Juniors_All!$A$2:$H$201,8,FALSE)),"")</f>
        <v>Central AC</v>
      </c>
      <c r="G26" s="6" t="str">
        <f>IF(AND($B26&lt;&gt;"",$C26&lt;&gt;""),VLOOKUP($B26,[1]Entry_Juniors_All!$A$2:$H$201,6,FALSE),"")</f>
        <v>U20</v>
      </c>
      <c r="H26" s="6">
        <f>IF(AND($B26&lt;&gt;"",$C26&lt;&gt;""),IF($E26="Male",VLOOKUP($B26,[1]U20U17Male!$B$1:$J$100,8,FALSE),IF($E26="Female",VLOOKUP($B26,[1]U20U17Female!$B$1:$J$100,8,FALSE))),"")</f>
        <v>1</v>
      </c>
      <c r="I26" s="6">
        <f>IF(AND($B26&lt;&gt;"",$C26&lt;&gt;""),IF(AND($E26="Male",$G26="U20"),VLOOKUP($B26,[1]U20U17MaleU20!$B$1:$J$100,8,FALSE),IF(AND($E26="Male",$G26="U17"),VLOOKUP($B26,[1]U20U17MaleU17!$B$1:$J$100,8,FALSE),IF(AND($E26="Female",$G26="U20"),VLOOKUP($B26,[1]U20U17FemaleU20!$B$1:$J$100,8,FALSE),IF(AND($E26="Female",$G26="U17"),VLOOKUP($B26,[1]U20U17FemaleU17!$B$1:$J$100,8,FALSE))))),"")</f>
        <v>1</v>
      </c>
    </row>
    <row r="27" spans="1:9" x14ac:dyDescent="0.3">
      <c r="A27" s="3">
        <v>2</v>
      </c>
      <c r="B27" s="4">
        <v>290</v>
      </c>
      <c r="C27" s="5">
        <v>1.6782407407407409E-2</v>
      </c>
      <c r="D27" s="6" t="str">
        <f>IF(AND($B27&lt;&gt;"",$C27&lt;&gt;""),VLOOKUP($B27,[1]Entry_Juniors_All!$A$2:$H$201,4,FALSE),"")</f>
        <v>Alastair Thomas</v>
      </c>
      <c r="E27" s="6" t="str">
        <f>IF(AND($B27&lt;&gt;"",$C27&lt;&gt;""),VLOOKUP($B27,[1]Entry_Juniors_All!$A$2:$H$201,5,FALSE),"")</f>
        <v>Male</v>
      </c>
      <c r="F27" s="6" t="str">
        <f>IF(AND($B27&lt;&gt;"",$C27&lt;&gt;""),IF(LEN(VLOOKUP($B27,[1]Entry_Juniors_All!$A$2:$H$201,8,FALSE))=0,"",VLOOKUP($B27,[1]Entry_Juniors_All!$A$2:$H$201,8,FALSE)),"")</f>
        <v>Edinburgh Uni Hares &amp; Hounds</v>
      </c>
      <c r="G27" s="6" t="str">
        <f>IF(AND($B27&lt;&gt;"",$C27&lt;&gt;""),VLOOKUP($B27,[1]Entry_Juniors_All!$A$2:$H$201,6,FALSE),"")</f>
        <v>U20</v>
      </c>
      <c r="H27" s="6">
        <f>IF(AND($B27&lt;&gt;"",$C27&lt;&gt;""),IF($E27="Male",VLOOKUP($B27,[1]U20U17Male!$B$1:$J$100,8,FALSE),IF($E27="Female",VLOOKUP($B27,[1]U20U17Female!$B$1:$J$100,8,FALSE))),"")</f>
        <v>2</v>
      </c>
      <c r="I27" s="6">
        <f>IF(AND($B27&lt;&gt;"",$C27&lt;&gt;""),IF(AND($E27="Male",$G27="U20"),VLOOKUP($B27,[1]U20U17MaleU20!$B$1:$J$100,8,FALSE),IF(AND($E27="Male",$G27="U17"),VLOOKUP($B27,[1]U20U17MaleU17!$B$1:$J$100,8,FALSE),IF(AND($E27="Female",$G27="U20"),VLOOKUP($B27,[1]U20U17FemaleU20!$B$1:$J$100,8,FALSE),IF(AND($E27="Female",$G27="U17"),VLOOKUP($B27,[1]U20U17FemaleU17!$B$1:$J$100,8,FALSE))))),"")</f>
        <v>2</v>
      </c>
    </row>
    <row r="28" spans="1:9" x14ac:dyDescent="0.3">
      <c r="A28" s="3">
        <v>3</v>
      </c>
      <c r="B28" s="4">
        <v>179</v>
      </c>
      <c r="C28" s="5">
        <v>1.7037037037037038E-2</v>
      </c>
      <c r="D28" s="6" t="str">
        <f>IF(AND($B28&lt;&gt;"",$C28&lt;&gt;""),VLOOKUP($B28,[1]Entry_Juniors_All!$A$2:$H$201,4,FALSE),"")</f>
        <v>Harry Herriksen</v>
      </c>
      <c r="E28" s="6" t="str">
        <f>IF(AND($B28&lt;&gt;"",$C28&lt;&gt;""),VLOOKUP($B28,[1]Entry_Juniors_All!$A$2:$H$201,5,FALSE),"")</f>
        <v>Male</v>
      </c>
      <c r="F28" s="6" t="str">
        <f>IF(AND($B28&lt;&gt;"",$C28&lt;&gt;""),IF(LEN(VLOOKUP($B28,[1]Entry_Juniors_All!$A$2:$H$201,8,FALSE))=0,"",VLOOKUP($B28,[1]Entry_Juniors_All!$A$2:$H$201,8,FALSE)),"")</f>
        <v>Lasswade Athletics Club</v>
      </c>
      <c r="G28" s="6" t="str">
        <f>IF(AND($B28&lt;&gt;"",$C28&lt;&gt;""),VLOOKUP($B28,[1]Entry_Juniors_All!$A$2:$H$201,6,FALSE),"")</f>
        <v>U17</v>
      </c>
      <c r="H28" s="6">
        <f>IF(AND($B28&lt;&gt;"",$C28&lt;&gt;""),IF($E28="Male",VLOOKUP($B28,[1]U20U17Male!$B$1:$J$100,8,FALSE),IF($E28="Female",VLOOKUP($B28,[1]U20U17Female!$B$1:$J$100,8,FALSE))),"")</f>
        <v>3</v>
      </c>
      <c r="I28" s="6">
        <f>IF(AND($B28&lt;&gt;"",$C28&lt;&gt;""),IF(AND($E28="Male",$G28="U20"),VLOOKUP($B28,[1]U20U17MaleU20!$B$1:$J$100,8,FALSE),IF(AND($E28="Male",$G28="U17"),VLOOKUP($B28,[1]U20U17MaleU17!$B$1:$J$100,8,FALSE),IF(AND($E28="Female",$G28="U20"),VLOOKUP($B28,[1]U20U17FemaleU20!$B$1:$J$100,8,FALSE),IF(AND($E28="Female",$G28="U17"),VLOOKUP($B28,[1]U20U17FemaleU17!$B$1:$J$100,8,FALSE))))),"")</f>
        <v>1</v>
      </c>
    </row>
    <row r="29" spans="1:9" x14ac:dyDescent="0.3">
      <c r="A29" s="3">
        <v>4</v>
      </c>
      <c r="B29" s="4">
        <v>291</v>
      </c>
      <c r="C29" s="5">
        <v>1.7766203703703704E-2</v>
      </c>
      <c r="D29" s="6" t="str">
        <f>IF(AND($B29&lt;&gt;"",$C29&lt;&gt;""),VLOOKUP($B29,[1]Entry_Juniors_All!$A$2:$H$201,4,FALSE),"")</f>
        <v>Thomas Larala</v>
      </c>
      <c r="E29" s="6" t="str">
        <f>IF(AND($B29&lt;&gt;"",$C29&lt;&gt;""),VLOOKUP($B29,[1]Entry_Juniors_All!$A$2:$H$201,5,FALSE),"")</f>
        <v>Male</v>
      </c>
      <c r="F29" s="6" t="str">
        <f>IF(AND($B29&lt;&gt;"",$C29&lt;&gt;""),IF(LEN(VLOOKUP($B29,[1]Entry_Juniors_All!$A$2:$H$201,8,FALSE))=0,"",VLOOKUP($B29,[1]Entry_Juniors_All!$A$2:$H$201,8,FALSE)),"")</f>
        <v>EUOC</v>
      </c>
      <c r="G29" s="6" t="str">
        <f>IF(AND($B29&lt;&gt;"",$C29&lt;&gt;""),VLOOKUP($B29,[1]Entry_Juniors_All!$A$2:$H$201,6,FALSE),"")</f>
        <v>U20</v>
      </c>
      <c r="H29" s="6">
        <f>IF(AND($B29&lt;&gt;"",$C29&lt;&gt;""),IF($E29="Male",VLOOKUP($B29,[1]U20U17Male!$B$1:$J$100,8,FALSE),IF($E29="Female",VLOOKUP($B29,[1]U20U17Female!$B$1:$J$100,8,FALSE))),"")</f>
        <v>4</v>
      </c>
      <c r="I29" s="6">
        <f>IF(AND($B29&lt;&gt;"",$C29&lt;&gt;""),IF(AND($E29="Male",$G29="U20"),VLOOKUP($B29,[1]U20U17MaleU20!$B$1:$J$100,8,FALSE),IF(AND($E29="Male",$G29="U17"),VLOOKUP($B29,[1]U20U17MaleU17!$B$1:$J$100,8,FALSE),IF(AND($E29="Female",$G29="U20"),VLOOKUP($B29,[1]U20U17FemaleU20!$B$1:$J$100,8,FALSE),IF(AND($E29="Female",$G29="U17"),VLOOKUP($B29,[1]U20U17FemaleU17!$B$1:$J$100,8,FALSE))))),"")</f>
        <v>3</v>
      </c>
    </row>
    <row r="30" spans="1:9" x14ac:dyDescent="0.3">
      <c r="A30" s="3">
        <v>5</v>
      </c>
      <c r="B30" s="4">
        <v>177</v>
      </c>
      <c r="C30" s="5">
        <v>1.8090277777777778E-2</v>
      </c>
      <c r="D30" s="6" t="str">
        <f>IF(AND($B30&lt;&gt;"",$C30&lt;&gt;""),VLOOKUP($B30,[1]Entry_Juniors_All!$A$2:$H$201,4,FALSE),"")</f>
        <v>Struan Bennet</v>
      </c>
      <c r="E30" s="6" t="str">
        <f>IF(AND($B30&lt;&gt;"",$C30&lt;&gt;""),VLOOKUP($B30,[1]Entry_Juniors_All!$A$2:$H$201,5,FALSE),"")</f>
        <v>Male</v>
      </c>
      <c r="F30" s="6" t="str">
        <f>IF(AND($B30&lt;&gt;"",$C30&lt;&gt;""),IF(LEN(VLOOKUP($B30,[1]Entry_Juniors_All!$A$2:$H$201,8,FALSE))=0,"",VLOOKUP($B30,[1]Entry_Juniors_All!$A$2:$H$201,8,FALSE)),"")</f>
        <v>Fife AC</v>
      </c>
      <c r="G30" s="6" t="str">
        <f>IF(AND($B30&lt;&gt;"",$C30&lt;&gt;""),VLOOKUP($B30,[1]Entry_Juniors_All!$A$2:$H$201,6,FALSE),"")</f>
        <v>U17</v>
      </c>
      <c r="H30" s="6">
        <f>IF(AND($B30&lt;&gt;"",$C30&lt;&gt;""),IF($E30="Male",VLOOKUP($B30,[1]U20U17Male!$B$1:$J$100,8,FALSE),IF($E30="Female",VLOOKUP($B30,[1]U20U17Female!$B$1:$J$100,8,FALSE))),"")</f>
        <v>5</v>
      </c>
      <c r="I30" s="6">
        <f>IF(AND($B30&lt;&gt;"",$C30&lt;&gt;""),IF(AND($E30="Male",$G30="U20"),VLOOKUP($B30,[1]U20U17MaleU20!$B$1:$J$100,8,FALSE),IF(AND($E30="Male",$G30="U17"),VLOOKUP($B30,[1]U20U17MaleU17!$B$1:$J$100,8,FALSE),IF(AND($E30="Female",$G30="U20"),VLOOKUP($B30,[1]U20U17FemaleU20!$B$1:$J$100,8,FALSE),IF(AND($E30="Female",$G30="U17"),VLOOKUP($B30,[1]U20U17FemaleU17!$B$1:$J$100,8,FALSE))))),"")</f>
        <v>2</v>
      </c>
    </row>
    <row r="31" spans="1:9" x14ac:dyDescent="0.3">
      <c r="A31" s="3">
        <v>6</v>
      </c>
      <c r="B31" s="4">
        <v>182</v>
      </c>
      <c r="C31" s="5">
        <v>1.8518518518518521E-2</v>
      </c>
      <c r="D31" s="6" t="str">
        <f>IF(AND($B31&lt;&gt;"",$C31&lt;&gt;""),VLOOKUP($B31,[1]Entry_Juniors_All!$A$2:$H$201,4,FALSE),"")</f>
        <v>James Connelly</v>
      </c>
      <c r="E31" s="6" t="str">
        <f>IF(AND($B31&lt;&gt;"",$C31&lt;&gt;""),VLOOKUP($B31,[1]Entry_Juniors_All!$A$2:$H$201,5,FALSE),"")</f>
        <v>Male</v>
      </c>
      <c r="F31" s="6" t="str">
        <f>IF(AND($B31&lt;&gt;"",$C31&lt;&gt;""),IF(LEN(VLOOKUP($B31,[1]Entry_Juniors_All!$A$2:$H$201,8,FALSE))=0,"",VLOOKUP($B31,[1]Entry_Juniors_All!$A$2:$H$201,8,FALSE)),"")</f>
        <v>Garscube Harriers</v>
      </c>
      <c r="G31" s="6" t="str">
        <f>IF(AND($B31&lt;&gt;"",$C31&lt;&gt;""),VLOOKUP($B31,[1]Entry_Juniors_All!$A$2:$H$201,6,FALSE),"")</f>
        <v>U17</v>
      </c>
      <c r="H31" s="6">
        <f>IF(AND($B31&lt;&gt;"",$C31&lt;&gt;""),IF($E31="Male",VLOOKUP($B31,[1]U20U17Male!$B$1:$J$100,8,FALSE),IF($E31="Female",VLOOKUP($B31,[1]U20U17Female!$B$1:$J$100,8,FALSE))),"")</f>
        <v>6</v>
      </c>
      <c r="I31" s="6">
        <f>IF(AND($B31&lt;&gt;"",$C31&lt;&gt;""),IF(AND($E31="Male",$G31="U20"),VLOOKUP($B31,[1]U20U17MaleU20!$B$1:$J$100,8,FALSE),IF(AND($E31="Male",$G31="U17"),VLOOKUP($B31,[1]U20U17MaleU17!$B$1:$J$100,8,FALSE),IF(AND($E31="Female",$G31="U20"),VLOOKUP($B31,[1]U20U17FemaleU20!$B$1:$J$100,8,FALSE),IF(AND($E31="Female",$G31="U17"),VLOOKUP($B31,[1]U20U17FemaleU17!$B$1:$J$100,8,FALSE))))),"")</f>
        <v>3</v>
      </c>
    </row>
    <row r="32" spans="1:9" x14ac:dyDescent="0.3">
      <c r="A32" s="3">
        <v>7</v>
      </c>
      <c r="B32" s="4">
        <v>278</v>
      </c>
      <c r="C32" s="5">
        <v>1.8796296296296297E-2</v>
      </c>
      <c r="D32" s="6" t="str">
        <f>IF(AND($B32&lt;&gt;"",$C32&lt;&gt;""),VLOOKUP($B32,[1]Entry_Juniors_All!$A$2:$H$201,4,FALSE),"")</f>
        <v>Lauren Dickson</v>
      </c>
      <c r="E32" s="6" t="str">
        <f>IF(AND($B32&lt;&gt;"",$C32&lt;&gt;""),VLOOKUP($B32,[1]Entry_Juniors_All!$A$2:$H$201,5,FALSE),"")</f>
        <v>Female</v>
      </c>
      <c r="F32" s="6" t="str">
        <f>IF(AND($B32&lt;&gt;"",$C32&lt;&gt;""),IF(LEN(VLOOKUP($B32,[1]Entry_Juniors_All!$A$2:$H$201,8,FALSE))=0,"",VLOOKUP($B32,[1]Entry_Juniors_All!$A$2:$H$201,8,FALSE)),"")</f>
        <v>Lasswade Athletics Club</v>
      </c>
      <c r="G32" s="6" t="str">
        <f>IF(AND($B32&lt;&gt;"",$C32&lt;&gt;""),VLOOKUP($B32,[1]Entry_Juniors_All!$A$2:$H$201,6,FALSE),"")</f>
        <v>U20</v>
      </c>
      <c r="H32" s="6">
        <f>IF(AND($B32&lt;&gt;"",$C32&lt;&gt;""),IF($E32="Male",VLOOKUP($B32,[1]U20U17Male!$B$1:$J$100,8,FALSE),IF($E32="Female",VLOOKUP($B32,[1]U20U17Female!$B$1:$J$100,8,FALSE))),"")</f>
        <v>1</v>
      </c>
      <c r="I32" s="6">
        <f>IF(AND($B32&lt;&gt;"",$C32&lt;&gt;""),IF(AND($E32="Male",$G32="U20"),VLOOKUP($B32,[1]U20U17MaleU20!$B$1:$J$100,8,FALSE),IF(AND($E32="Male",$G32="U17"),VLOOKUP($B32,[1]U20U17MaleU17!$B$1:$J$100,8,FALSE),IF(AND($E32="Female",$G32="U20"),VLOOKUP($B32,[1]U20U17FemaleU20!$B$1:$J$100,8,FALSE),IF(AND($E32="Female",$G32="U17"),VLOOKUP($B32,[1]U20U17FemaleU17!$B$1:$J$100,8,FALSE))))),"")</f>
        <v>1</v>
      </c>
    </row>
    <row r="33" spans="1:9" x14ac:dyDescent="0.3">
      <c r="A33" s="3">
        <v>8</v>
      </c>
      <c r="B33" s="4">
        <v>178</v>
      </c>
      <c r="C33" s="5">
        <v>1.9108796296296294E-2</v>
      </c>
      <c r="D33" s="6" t="str">
        <f>IF(AND($B33&lt;&gt;"",$C33&lt;&gt;""),VLOOKUP($B33,[1]Entry_Juniors_All!$A$2:$H$201,4,FALSE),"")</f>
        <v>Angus Smith</v>
      </c>
      <c r="E33" s="6" t="str">
        <f>IF(AND($B33&lt;&gt;"",$C33&lt;&gt;""),VLOOKUP($B33,[1]Entry_Juniors_All!$A$2:$H$201,5,FALSE),"")</f>
        <v>Male</v>
      </c>
      <c r="F33" s="6" t="str">
        <f>IF(AND($B33&lt;&gt;"",$C33&lt;&gt;""),IF(LEN(VLOOKUP($B33,[1]Entry_Juniors_All!$A$2:$H$201,8,FALSE))=0,"",VLOOKUP($B33,[1]Entry_Juniors_All!$A$2:$H$201,8,FALSE)),"")</f>
        <v>Inverness Harriers</v>
      </c>
      <c r="G33" s="6" t="str">
        <f>IF(AND($B33&lt;&gt;"",$C33&lt;&gt;""),VLOOKUP($B33,[1]Entry_Juniors_All!$A$2:$H$201,6,FALSE),"")</f>
        <v>U17</v>
      </c>
      <c r="H33" s="6">
        <f>IF(AND($B33&lt;&gt;"",$C33&lt;&gt;""),IF($E33="Male",VLOOKUP($B33,[1]U20U17Male!$B$1:$J$100,8,FALSE),IF($E33="Female",VLOOKUP($B33,[1]U20U17Female!$B$1:$J$100,8,FALSE))),"")</f>
        <v>7</v>
      </c>
      <c r="I33" s="6">
        <f>IF(AND($B33&lt;&gt;"",$C33&lt;&gt;""),IF(AND($E33="Male",$G33="U20"),VLOOKUP($B33,[1]U20U17MaleU20!$B$1:$J$100,8,FALSE),IF(AND($E33="Male",$G33="U17"),VLOOKUP($B33,[1]U20U17MaleU17!$B$1:$J$100,8,FALSE),IF(AND($E33="Female",$G33="U20"),VLOOKUP($B33,[1]U20U17FemaleU20!$B$1:$J$100,8,FALSE),IF(AND($E33="Female",$G33="U17"),VLOOKUP($B33,[1]U20U17FemaleU17!$B$1:$J$100,8,FALSE))))),"")</f>
        <v>4</v>
      </c>
    </row>
    <row r="34" spans="1:9" x14ac:dyDescent="0.3">
      <c r="A34" s="3">
        <v>9</v>
      </c>
      <c r="B34" s="4">
        <v>286</v>
      </c>
      <c r="C34" s="5">
        <v>1.9305555555555555E-2</v>
      </c>
      <c r="D34" s="6" t="str">
        <f>IF(AND($B34&lt;&gt;"",$C34&lt;&gt;""),VLOOKUP($B34,[1]Entry_Juniors_All!$A$2:$H$201,4,FALSE),"")</f>
        <v>Michael Sanderson</v>
      </c>
      <c r="E34" s="6" t="str">
        <f>IF(AND($B34&lt;&gt;"",$C34&lt;&gt;""),VLOOKUP($B34,[1]Entry_Juniors_All!$A$2:$H$201,5,FALSE),"")</f>
        <v>Male</v>
      </c>
      <c r="F34" s="6" t="str">
        <f>IF(AND($B34&lt;&gt;"",$C34&lt;&gt;""),IF(LEN(VLOOKUP($B34,[1]Entry_Juniors_All!$A$2:$H$201,8,FALSE))=0,"",VLOOKUP($B34,[1]Entry_Juniors_All!$A$2:$H$201,8,FALSE)),"")</f>
        <v>Fife AC</v>
      </c>
      <c r="G34" s="6" t="str">
        <f>IF(AND($B34&lt;&gt;"",$C34&lt;&gt;""),VLOOKUP($B34,[1]Entry_Juniors_All!$A$2:$H$201,6,FALSE),"")</f>
        <v>U20</v>
      </c>
      <c r="H34" s="6">
        <f>IF(AND($B34&lt;&gt;"",$C34&lt;&gt;""),IF($E34="Male",VLOOKUP($B34,[1]U20U17Male!$B$1:$J$100,8,FALSE),IF($E34="Female",VLOOKUP($B34,[1]U20U17Female!$B$1:$J$100,8,FALSE))),"")</f>
        <v>8</v>
      </c>
      <c r="I34" s="6">
        <f>IF(AND($B34&lt;&gt;"",$C34&lt;&gt;""),IF(AND($E34="Male",$G34="U20"),VLOOKUP($B34,[1]U20U17MaleU20!$B$1:$J$100,8,FALSE),IF(AND($E34="Male",$G34="U17"),VLOOKUP($B34,[1]U20U17MaleU17!$B$1:$J$100,8,FALSE),IF(AND($E34="Female",$G34="U20"),VLOOKUP($B34,[1]U20U17FemaleU20!$B$1:$J$100,8,FALSE),IF(AND($E34="Female",$G34="U17"),VLOOKUP($B34,[1]U20U17FemaleU17!$B$1:$J$100,8,FALSE))))),"")</f>
        <v>4</v>
      </c>
    </row>
    <row r="35" spans="1:9" x14ac:dyDescent="0.3">
      <c r="A35" s="3">
        <v>10</v>
      </c>
      <c r="B35" s="4">
        <v>176</v>
      </c>
      <c r="C35" s="5">
        <v>1.9328703703703702E-2</v>
      </c>
      <c r="D35" s="6" t="str">
        <f>IF(AND($B35&lt;&gt;"",$C35&lt;&gt;""),VLOOKUP($B35,[1]Entry_Juniors_All!$A$2:$H$201,4,FALSE),"")</f>
        <v>Anna Hedley</v>
      </c>
      <c r="E35" s="6" t="str">
        <f>IF(AND($B35&lt;&gt;"",$C35&lt;&gt;""),VLOOKUP($B35,[1]Entry_Juniors_All!$A$2:$H$201,5,FALSE),"")</f>
        <v>Female</v>
      </c>
      <c r="F35" s="6" t="str">
        <f>IF(AND($B35&lt;&gt;"",$C35&lt;&gt;""),IF(LEN(VLOOKUP($B35,[1]Entry_Juniors_All!$A$2:$H$201,8,FALSE))=0,"",VLOOKUP($B35,[1]Entry_Juniors_All!$A$2:$H$201,8,FALSE)),"")</f>
        <v>Fife AC</v>
      </c>
      <c r="G35" s="6" t="str">
        <f>IF(AND($B35&lt;&gt;"",$C35&lt;&gt;""),VLOOKUP($B35,[1]Entry_Juniors_All!$A$2:$H$201,6,FALSE),"")</f>
        <v>U17</v>
      </c>
      <c r="H35" s="6">
        <f>IF(AND($B35&lt;&gt;"",$C35&lt;&gt;""),IF($E35="Male",VLOOKUP($B35,[1]U20U17Male!$B$1:$J$100,8,FALSE),IF($E35="Female",VLOOKUP($B35,[1]U20U17Female!$B$1:$J$100,8,FALSE))),"")</f>
        <v>2</v>
      </c>
      <c r="I35" s="6">
        <f>IF(AND($B35&lt;&gt;"",$C35&lt;&gt;""),IF(AND($E35="Male",$G35="U20"),VLOOKUP($B35,[1]U20U17MaleU20!$B$1:$J$100,8,FALSE),IF(AND($E35="Male",$G35="U17"),VLOOKUP($B35,[1]U20U17MaleU17!$B$1:$J$100,8,FALSE),IF(AND($E35="Female",$G35="U20"),VLOOKUP($B35,[1]U20U17FemaleU20!$B$1:$J$100,8,FALSE),IF(AND($E35="Female",$G35="U17"),VLOOKUP($B35,[1]U20U17FemaleU17!$B$1:$J$100,8,FALSE))))),"")</f>
        <v>1</v>
      </c>
    </row>
    <row r="36" spans="1:9" x14ac:dyDescent="0.3">
      <c r="A36" s="3">
        <v>11</v>
      </c>
      <c r="B36" s="4">
        <v>183</v>
      </c>
      <c r="C36" s="5">
        <v>1.96875E-2</v>
      </c>
      <c r="D36" s="6" t="str">
        <f>IF(AND($B36&lt;&gt;"",$C36&lt;&gt;""),VLOOKUP($B36,[1]Entry_Juniors_All!$A$2:$H$201,4,FALSE),"")</f>
        <v>Andrew Thomson</v>
      </c>
      <c r="E36" s="6" t="str">
        <f>IF(AND($B36&lt;&gt;"",$C36&lt;&gt;""),VLOOKUP($B36,[1]Entry_Juniors_All!$A$2:$H$201,5,FALSE),"")</f>
        <v>Male</v>
      </c>
      <c r="F36" s="6" t="str">
        <f>IF(AND($B36&lt;&gt;"",$C36&lt;&gt;""),IF(LEN(VLOOKUP($B36,[1]Entry_Juniors_All!$A$2:$H$201,8,FALSE))=0,"",VLOOKUP($B36,[1]Entry_Juniors_All!$A$2:$H$201,8,FALSE)),"")</f>
        <v>PH Racing Club</v>
      </c>
      <c r="G36" s="6" t="str">
        <f>IF(AND($B36&lt;&gt;"",$C36&lt;&gt;""),VLOOKUP($B36,[1]Entry_Juniors_All!$A$2:$H$201,6,FALSE),"")</f>
        <v>U17</v>
      </c>
      <c r="H36" s="6">
        <f>IF(AND($B36&lt;&gt;"",$C36&lt;&gt;""),IF($E36="Male",VLOOKUP($B36,[1]U20U17Male!$B$1:$J$100,8,FALSE),IF($E36="Female",VLOOKUP($B36,[1]U20U17Female!$B$1:$J$100,8,FALSE))),"")</f>
        <v>9</v>
      </c>
      <c r="I36" s="6">
        <f>IF(AND($B36&lt;&gt;"",$C36&lt;&gt;""),IF(AND($E36="Male",$G36="U20"),VLOOKUP($B36,[1]U20U17MaleU20!$B$1:$J$100,8,FALSE),IF(AND($E36="Male",$G36="U17"),VLOOKUP($B36,[1]U20U17MaleU17!$B$1:$J$100,8,FALSE),IF(AND($E36="Female",$G36="U20"),VLOOKUP($B36,[1]U20U17FemaleU20!$B$1:$J$100,8,FALSE),IF(AND($E36="Female",$G36="U17"),VLOOKUP($B36,[1]U20U17FemaleU17!$B$1:$J$100,8,FALSE))))),"")</f>
        <v>5</v>
      </c>
    </row>
    <row r="37" spans="1:9" x14ac:dyDescent="0.3">
      <c r="A37" s="3">
        <v>12</v>
      </c>
      <c r="B37" s="4">
        <v>275</v>
      </c>
      <c r="C37" s="5">
        <v>2.0104166666666666E-2</v>
      </c>
      <c r="D37" s="6" t="str">
        <f>IF(AND($B37&lt;&gt;"",$C37&lt;&gt;""),VLOOKUP($B37,[1]Entry_Juniors_All!$A$2:$H$201,4,FALSE),"")</f>
        <v>James Slimon</v>
      </c>
      <c r="E37" s="6" t="str">
        <f>IF(AND($B37&lt;&gt;"",$C37&lt;&gt;""),VLOOKUP($B37,[1]Entry_Juniors_All!$A$2:$H$201,5,FALSE),"")</f>
        <v>Male</v>
      </c>
      <c r="F37" s="6" t="str">
        <f>IF(AND($B37&lt;&gt;"",$C37&lt;&gt;""),IF(LEN(VLOOKUP($B37,[1]Entry_Juniors_All!$A$2:$H$201,8,FALSE))=0,"",VLOOKUP($B37,[1]Entry_Juniors_All!$A$2:$H$201,8,FALSE)),"")</f>
        <v>Highland Hill Runners</v>
      </c>
      <c r="G37" s="6" t="str">
        <f>IF(AND($B37&lt;&gt;"",$C37&lt;&gt;""),VLOOKUP($B37,[1]Entry_Juniors_All!$A$2:$H$201,6,FALSE),"")</f>
        <v>U20</v>
      </c>
      <c r="H37" s="6">
        <f>IF(AND($B37&lt;&gt;"",$C37&lt;&gt;""),IF($E37="Male",VLOOKUP($B37,[1]U20U17Male!$B$1:$J$100,8,FALSE),IF($E37="Female",VLOOKUP($B37,[1]U20U17Female!$B$1:$J$100,8,FALSE))),"")</f>
        <v>10</v>
      </c>
      <c r="I37" s="6">
        <f>IF(AND($B37&lt;&gt;"",$C37&lt;&gt;""),IF(AND($E37="Male",$G37="U20"),VLOOKUP($B37,[1]U20U17MaleU20!$B$1:$J$100,8,FALSE),IF(AND($E37="Male",$G37="U17"),VLOOKUP($B37,[1]U20U17MaleU17!$B$1:$J$100,8,FALSE),IF(AND($E37="Female",$G37="U20"),VLOOKUP($B37,[1]U20U17FemaleU20!$B$1:$J$100,8,FALSE),IF(AND($E37="Female",$G37="U17"),VLOOKUP($B37,[1]U20U17FemaleU17!$B$1:$J$100,8,FALSE))))),"")</f>
        <v>5</v>
      </c>
    </row>
    <row r="38" spans="1:9" x14ac:dyDescent="0.3">
      <c r="A38" s="3">
        <v>13</v>
      </c>
      <c r="B38" s="4">
        <v>287</v>
      </c>
      <c r="C38" s="5">
        <v>2.0150462962962964E-2</v>
      </c>
      <c r="D38" s="6" t="str">
        <f>IF(AND($B38&lt;&gt;"",$C38&lt;&gt;""),VLOOKUP($B38,[1]Entry_Juniors_All!$A$2:$H$201,4,FALSE),"")</f>
        <v>Grace Molloy</v>
      </c>
      <c r="E38" s="6" t="str">
        <f>IF(AND($B38&lt;&gt;"",$C38&lt;&gt;""),VLOOKUP($B38,[1]Entry_Juniors_All!$A$2:$H$201,5,FALSE),"")</f>
        <v>Female</v>
      </c>
      <c r="F38" s="6" t="str">
        <f>IF(AND($B38&lt;&gt;"",$C38&lt;&gt;""),IF(LEN(VLOOKUP($B38,[1]Entry_Juniors_All!$A$2:$H$201,8,FALSE))=0,"",VLOOKUP($B38,[1]Entry_Juniors_All!$A$2:$H$201,8,FALSE)),"")</f>
        <v/>
      </c>
      <c r="G38" s="6" t="str">
        <f>IF(AND($B38&lt;&gt;"",$C38&lt;&gt;""),VLOOKUP($B38,[1]Entry_Juniors_All!$A$2:$H$201,6,FALSE),"")</f>
        <v>U20</v>
      </c>
      <c r="H38" s="6">
        <f>IF(AND($B38&lt;&gt;"",$C38&lt;&gt;""),IF($E38="Male",VLOOKUP($B38,[1]U20U17Male!$B$1:$J$100,8,FALSE),IF($E38="Female",VLOOKUP($B38,[1]U20U17Female!$B$1:$J$100,8,FALSE))),"")</f>
        <v>3</v>
      </c>
      <c r="I38" s="6">
        <f>IF(AND($B38&lt;&gt;"",$C38&lt;&gt;""),IF(AND($E38="Male",$G38="U20"),VLOOKUP($B38,[1]U20U17MaleU20!$B$1:$J$100,8,FALSE),IF(AND($E38="Male",$G38="U17"),VLOOKUP($B38,[1]U20U17MaleU17!$B$1:$J$100,8,FALSE),IF(AND($E38="Female",$G38="U20"),VLOOKUP($B38,[1]U20U17FemaleU20!$B$1:$J$100,8,FALSE),IF(AND($E38="Female",$G38="U17"),VLOOKUP($B38,[1]U20U17FemaleU17!$B$1:$J$100,8,FALSE))))),"")</f>
        <v>2</v>
      </c>
    </row>
    <row r="39" spans="1:9" x14ac:dyDescent="0.3">
      <c r="A39" s="3">
        <v>14</v>
      </c>
      <c r="B39" s="4">
        <v>282</v>
      </c>
      <c r="C39" s="5">
        <v>2.0486111111111111E-2</v>
      </c>
      <c r="D39" s="6" t="str">
        <f>IF(AND($B39&lt;&gt;"",$C39&lt;&gt;""),VLOOKUP($B39,[1]Entry_Juniors_All!$A$2:$H$201,4,FALSE),"")</f>
        <v>Cody Stevenson</v>
      </c>
      <c r="E39" s="6" t="str">
        <f>IF(AND($B39&lt;&gt;"",$C39&lt;&gt;""),VLOOKUP($B39,[1]Entry_Juniors_All!$A$2:$H$201,5,FALSE),"")</f>
        <v>Male</v>
      </c>
      <c r="F39" s="6" t="str">
        <f>IF(AND($B39&lt;&gt;"",$C39&lt;&gt;""),IF(LEN(VLOOKUP($B39,[1]Entry_Juniors_All!$A$2:$H$201,8,FALSE))=0,"",VLOOKUP($B39,[1]Entry_Juniors_All!$A$2:$H$201,8,FALSE)),"")</f>
        <v>Garscube Harriers</v>
      </c>
      <c r="G39" s="6" t="str">
        <f>IF(AND($B39&lt;&gt;"",$C39&lt;&gt;""),VLOOKUP($B39,[1]Entry_Juniors_All!$A$2:$H$201,6,FALSE),"")</f>
        <v>U20</v>
      </c>
      <c r="H39" s="6">
        <f>IF(AND($B39&lt;&gt;"",$C39&lt;&gt;""),IF($E39="Male",VLOOKUP($B39,[1]U20U17Male!$B$1:$J$100,8,FALSE),IF($E39="Female",VLOOKUP($B39,[1]U20U17Female!$B$1:$J$100,8,FALSE))),"")</f>
        <v>11</v>
      </c>
      <c r="I39" s="6">
        <f>IF(AND($B39&lt;&gt;"",$C39&lt;&gt;""),IF(AND($E39="Male",$G39="U20"),VLOOKUP($B39,[1]U20U17MaleU20!$B$1:$J$100,8,FALSE),IF(AND($E39="Male",$G39="U17"),VLOOKUP($B39,[1]U20U17MaleU17!$B$1:$J$100,8,FALSE),IF(AND($E39="Female",$G39="U20"),VLOOKUP($B39,[1]U20U17FemaleU20!$B$1:$J$100,8,FALSE),IF(AND($E39="Female",$G39="U17"),VLOOKUP($B39,[1]U20U17FemaleU17!$B$1:$J$100,8,FALSE))))),"")</f>
        <v>6</v>
      </c>
    </row>
    <row r="40" spans="1:9" x14ac:dyDescent="0.3">
      <c r="A40" s="3">
        <v>15</v>
      </c>
      <c r="B40" s="4">
        <v>186</v>
      </c>
      <c r="C40" s="5">
        <v>2.0532407407407405E-2</v>
      </c>
      <c r="D40" s="6" t="str">
        <f>IF(AND($B40&lt;&gt;"",$C40&lt;&gt;""),VLOOKUP($B40,[1]Entry_Juniors_All!$A$2:$H$201,4,FALSE),"")</f>
        <v>Bridget Harley</v>
      </c>
      <c r="E40" s="6" t="str">
        <f>IF(AND($B40&lt;&gt;"",$C40&lt;&gt;""),VLOOKUP($B40,[1]Entry_Juniors_All!$A$2:$H$201,5,FALSE),"")</f>
        <v>Female</v>
      </c>
      <c r="F40" s="6" t="str">
        <f>IF(AND($B40&lt;&gt;"",$C40&lt;&gt;""),IF(LEN(VLOOKUP($B40,[1]Entry_Juniors_All!$A$2:$H$201,8,FALSE))=0,"",VLOOKUP($B40,[1]Entry_Juniors_All!$A$2:$H$201,8,FALSE)),"")</f>
        <v>Team East Lothian</v>
      </c>
      <c r="G40" s="6" t="str">
        <f>IF(AND($B40&lt;&gt;"",$C40&lt;&gt;""),VLOOKUP($B40,[1]Entry_Juniors_All!$A$2:$H$201,6,FALSE),"")</f>
        <v>U17</v>
      </c>
      <c r="H40" s="6">
        <f>IF(AND($B40&lt;&gt;"",$C40&lt;&gt;""),IF($E40="Male",VLOOKUP($B40,[1]U20U17Male!$B$1:$J$100,8,FALSE),IF($E40="Female",VLOOKUP($B40,[1]U20U17Female!$B$1:$J$100,8,FALSE))),"")</f>
        <v>4</v>
      </c>
      <c r="I40" s="6">
        <f>IF(AND($B40&lt;&gt;"",$C40&lt;&gt;""),IF(AND($E40="Male",$G40="U20"),VLOOKUP($B40,[1]U20U17MaleU20!$B$1:$J$100,8,FALSE),IF(AND($E40="Male",$G40="U17"),VLOOKUP($B40,[1]U20U17MaleU17!$B$1:$J$100,8,FALSE),IF(AND($E40="Female",$G40="U20"),VLOOKUP($B40,[1]U20U17FemaleU20!$B$1:$J$100,8,FALSE),IF(AND($E40="Female",$G40="U17"),VLOOKUP($B40,[1]U20U17FemaleU17!$B$1:$J$100,8,FALSE))))),"")</f>
        <v>2</v>
      </c>
    </row>
    <row r="41" spans="1:9" x14ac:dyDescent="0.3">
      <c r="A41" s="3">
        <v>16</v>
      </c>
      <c r="B41" s="4">
        <v>280</v>
      </c>
      <c r="C41" s="5">
        <v>2.056712962962963E-2</v>
      </c>
      <c r="D41" s="6" t="str">
        <f>IF(AND($B41&lt;&gt;"",$C41&lt;&gt;""),VLOOKUP($B41,[1]Entry_Juniors_All!$A$2:$H$201,4,FALSE),"")</f>
        <v>Rhona Mowat</v>
      </c>
      <c r="E41" s="6" t="str">
        <f>IF(AND($B41&lt;&gt;"",$C41&lt;&gt;""),VLOOKUP($B41,[1]Entry_Juniors_All!$A$2:$H$201,5,FALSE),"")</f>
        <v>Female</v>
      </c>
      <c r="F41" s="6" t="str">
        <f>IF(AND($B41&lt;&gt;"",$C41&lt;&gt;""),IF(LEN(VLOOKUP($B41,[1]Entry_Juniors_All!$A$2:$H$201,8,FALSE))=0,"",VLOOKUP($B41,[1]Entry_Juniors_All!$A$2:$H$201,8,FALSE)),"")</f>
        <v>Giffnock North AC</v>
      </c>
      <c r="G41" s="6" t="str">
        <f>IF(AND($B41&lt;&gt;"",$C41&lt;&gt;""),VLOOKUP($B41,[1]Entry_Juniors_All!$A$2:$H$201,6,FALSE),"")</f>
        <v>U20</v>
      </c>
      <c r="H41" s="6">
        <f>IF(AND($B41&lt;&gt;"",$C41&lt;&gt;""),IF($E41="Male",VLOOKUP($B41,[1]U20U17Male!$B$1:$J$100,8,FALSE),IF($E41="Female",VLOOKUP($B41,[1]U20U17Female!$B$1:$J$100,8,FALSE))),"")</f>
        <v>5</v>
      </c>
      <c r="I41" s="6">
        <f>IF(AND($B41&lt;&gt;"",$C41&lt;&gt;""),IF(AND($E41="Male",$G41="U20"),VLOOKUP($B41,[1]U20U17MaleU20!$B$1:$J$100,8,FALSE),IF(AND($E41="Male",$G41="U17"),VLOOKUP($B41,[1]U20U17MaleU17!$B$1:$J$100,8,FALSE),IF(AND($E41="Female",$G41="U20"),VLOOKUP($B41,[1]U20U17FemaleU20!$B$1:$J$100,8,FALSE),IF(AND($E41="Female",$G41="U17"),VLOOKUP($B41,[1]U20U17FemaleU17!$B$1:$J$100,8,FALSE))))),"")</f>
        <v>3</v>
      </c>
    </row>
    <row r="42" spans="1:9" x14ac:dyDescent="0.3">
      <c r="A42" s="3">
        <v>17</v>
      </c>
      <c r="B42" s="4">
        <v>277</v>
      </c>
      <c r="C42" s="5">
        <v>2.0659722222222222E-2</v>
      </c>
      <c r="D42" s="6" t="str">
        <f>IF(AND($B42&lt;&gt;"",$C42&lt;&gt;""),VLOOKUP($B42,[1]Entry_Juniors_All!$A$2:$H$201,4,FALSE),"")</f>
        <v>Lynn McKenna</v>
      </c>
      <c r="E42" s="6" t="str">
        <f>IF(AND($B42&lt;&gt;"",$C42&lt;&gt;""),VLOOKUP($B42,[1]Entry_Juniors_All!$A$2:$H$201,5,FALSE),"")</f>
        <v>Female</v>
      </c>
      <c r="F42" s="6" t="str">
        <f>IF(AND($B42&lt;&gt;"",$C42&lt;&gt;""),IF(LEN(VLOOKUP($B42,[1]Entry_Juniors_All!$A$2:$H$201,8,FALSE))=0,"",VLOOKUP($B42,[1]Entry_Juniors_All!$A$2:$H$201,8,FALSE)),"")</f>
        <v>Giffnock North AC</v>
      </c>
      <c r="G42" s="6" t="str">
        <f>IF(AND($B42&lt;&gt;"",$C42&lt;&gt;""),VLOOKUP($B42,[1]Entry_Juniors_All!$A$2:$H$201,6,FALSE),"")</f>
        <v>U20</v>
      </c>
      <c r="H42" s="6">
        <f>IF(AND($B42&lt;&gt;"",$C42&lt;&gt;""),IF($E42="Male",VLOOKUP($B42,[1]U20U17Male!$B$1:$J$100,8,FALSE),IF($E42="Female",VLOOKUP($B42,[1]U20U17Female!$B$1:$J$100,8,FALSE))),"")</f>
        <v>6</v>
      </c>
      <c r="I42" s="6">
        <f>IF(AND($B42&lt;&gt;"",$C42&lt;&gt;""),IF(AND($E42="Male",$G42="U20"),VLOOKUP($B42,[1]U20U17MaleU20!$B$1:$J$100,8,FALSE),IF(AND($E42="Male",$G42="U17"),VLOOKUP($B42,[1]U20U17MaleU17!$B$1:$J$100,8,FALSE),IF(AND($E42="Female",$G42="U20"),VLOOKUP($B42,[1]U20U17FemaleU20!$B$1:$J$100,8,FALSE),IF(AND($E42="Female",$G42="U17"),VLOOKUP($B42,[1]U20U17FemaleU17!$B$1:$J$100,8,FALSE))))),"")</f>
        <v>4</v>
      </c>
    </row>
    <row r="43" spans="1:9" x14ac:dyDescent="0.3">
      <c r="A43" s="3">
        <v>18</v>
      </c>
      <c r="B43" s="4">
        <v>284</v>
      </c>
      <c r="C43" s="5">
        <v>2.0833333333333332E-2</v>
      </c>
      <c r="D43" s="6" t="str">
        <f>IF(AND($B43&lt;&gt;"",$C43&lt;&gt;""),VLOOKUP($B43,[1]Entry_Juniors_All!$A$2:$H$201,4,FALSE),"")</f>
        <v>Beth Hobbs</v>
      </c>
      <c r="E43" s="6" t="str">
        <f>IF(AND($B43&lt;&gt;"",$C43&lt;&gt;""),VLOOKUP($B43,[1]Entry_Juniors_All!$A$2:$H$201,5,FALSE),"")</f>
        <v>Female</v>
      </c>
      <c r="F43" s="6" t="str">
        <f>IF(AND($B43&lt;&gt;"",$C43&lt;&gt;""),IF(LEN(VLOOKUP($B43,[1]Entry_Juniors_All!$A$2:$H$201,8,FALSE))=0,"",VLOOKUP($B43,[1]Entry_Juniors_All!$A$2:$H$201,8,FALSE)),"")</f>
        <v>Moorfoot</v>
      </c>
      <c r="G43" s="6" t="str">
        <f>IF(AND($B43&lt;&gt;"",$C43&lt;&gt;""),VLOOKUP($B43,[1]Entry_Juniors_All!$A$2:$H$201,6,FALSE),"")</f>
        <v>U20</v>
      </c>
      <c r="H43" s="6">
        <f>IF(AND($B43&lt;&gt;"",$C43&lt;&gt;""),IF($E43="Male",VLOOKUP($B43,[1]U20U17Male!$B$1:$J$100,8,FALSE),IF($E43="Female",VLOOKUP($B43,[1]U20U17Female!$B$1:$J$100,8,FALSE))),"")</f>
        <v>7</v>
      </c>
      <c r="I43" s="6">
        <f>IF(AND($B43&lt;&gt;"",$C43&lt;&gt;""),IF(AND($E43="Male",$G43="U20"),VLOOKUP($B43,[1]U20U17MaleU20!$B$1:$J$100,8,FALSE),IF(AND($E43="Male",$G43="U17"),VLOOKUP($B43,[1]U20U17MaleU17!$B$1:$J$100,8,FALSE),IF(AND($E43="Female",$G43="U20"),VLOOKUP($B43,[1]U20U17FemaleU20!$B$1:$J$100,8,FALSE),IF(AND($E43="Female",$G43="U17"),VLOOKUP($B43,[1]U20U17FemaleU17!$B$1:$J$100,8,FALSE))))),"")</f>
        <v>5</v>
      </c>
    </row>
    <row r="44" spans="1:9" x14ac:dyDescent="0.3">
      <c r="A44" s="3">
        <v>19</v>
      </c>
      <c r="B44" s="4">
        <v>289</v>
      </c>
      <c r="C44" s="5">
        <v>2.1400462962962965E-2</v>
      </c>
      <c r="D44" s="6" t="str">
        <f>IF(AND($B44&lt;&gt;"",$C44&lt;&gt;""),VLOOKUP($B44,[1]Entry_Juniors_All!$A$2:$H$201,4,FALSE),"")</f>
        <v>Sam McKinnon</v>
      </c>
      <c r="E44" s="6" t="str">
        <f>IF(AND($B44&lt;&gt;"",$C44&lt;&gt;""),VLOOKUP($B44,[1]Entry_Juniors_All!$A$2:$H$201,5,FALSE),"")</f>
        <v>Male</v>
      </c>
      <c r="F44" s="6" t="str">
        <f>IF(AND($B44&lt;&gt;"",$C44&lt;&gt;""),IF(LEN(VLOOKUP($B44,[1]Entry_Juniors_All!$A$2:$H$201,8,FALSE))=0,"",VLOOKUP($B44,[1]Entry_Juniors_All!$A$2:$H$201,8,FALSE)),"")</f>
        <v>Gala Harriers</v>
      </c>
      <c r="G44" s="6" t="str">
        <f>IF(AND($B44&lt;&gt;"",$C44&lt;&gt;""),VLOOKUP($B44,[1]Entry_Juniors_All!$A$2:$H$201,6,FALSE),"")</f>
        <v>U20</v>
      </c>
      <c r="H44" s="6">
        <f>IF(AND($B44&lt;&gt;"",$C44&lt;&gt;""),IF($E44="Male",VLOOKUP($B44,[1]U20U17Male!$B$1:$J$100,8,FALSE),IF($E44="Female",VLOOKUP($B44,[1]U20U17Female!$B$1:$J$100,8,FALSE))),"")</f>
        <v>12</v>
      </c>
      <c r="I44" s="6">
        <f>IF(AND($B44&lt;&gt;"",$C44&lt;&gt;""),IF(AND($E44="Male",$G44="U20"),VLOOKUP($B44,[1]U20U17MaleU20!$B$1:$J$100,8,FALSE),IF(AND($E44="Male",$G44="U17"),VLOOKUP($B44,[1]U20U17MaleU17!$B$1:$J$100,8,FALSE),IF(AND($E44="Female",$G44="U20"),VLOOKUP($B44,[1]U20U17FemaleU20!$B$1:$J$100,8,FALSE),IF(AND($E44="Female",$G44="U17"),VLOOKUP($B44,[1]U20U17FemaleU17!$B$1:$J$100,8,FALSE))))),"")</f>
        <v>7</v>
      </c>
    </row>
    <row r="45" spans="1:9" x14ac:dyDescent="0.3">
      <c r="A45" s="3">
        <v>20</v>
      </c>
      <c r="B45" s="4">
        <v>276</v>
      </c>
      <c r="C45" s="5">
        <v>2.1759259259259259E-2</v>
      </c>
      <c r="D45" s="6" t="str">
        <f>IF(AND($B45&lt;&gt;"",$C45&lt;&gt;""),VLOOKUP($B45,[1]Entry_Juniors_All!$A$2:$H$201,4,FALSE),"")</f>
        <v>Charlotte McKenna</v>
      </c>
      <c r="E45" s="6" t="str">
        <f>IF(AND($B45&lt;&gt;"",$C45&lt;&gt;""),VLOOKUP($B45,[1]Entry_Juniors_All!$A$2:$H$201,5,FALSE),"")</f>
        <v>Female</v>
      </c>
      <c r="F45" s="6" t="str">
        <f>IF(AND($B45&lt;&gt;"",$C45&lt;&gt;""),IF(LEN(VLOOKUP($B45,[1]Entry_Juniors_All!$A$2:$H$201,8,FALSE))=0,"",VLOOKUP($B45,[1]Entry_Juniors_All!$A$2:$H$201,8,FALSE)),"")</f>
        <v>Giffnock North AC</v>
      </c>
      <c r="G45" s="6" t="str">
        <f>IF(AND($B45&lt;&gt;"",$C45&lt;&gt;""),VLOOKUP($B45,[1]Entry_Juniors_All!$A$2:$H$201,6,FALSE),"")</f>
        <v>U20</v>
      </c>
      <c r="H45" s="6">
        <f>IF(AND($B45&lt;&gt;"",$C45&lt;&gt;""),IF($E45="Male",VLOOKUP($B45,[1]U20U17Male!$B$1:$J$100,8,FALSE),IF($E45="Female",VLOOKUP($B45,[1]U20U17Female!$B$1:$J$100,8,FALSE))),"")</f>
        <v>8</v>
      </c>
      <c r="I45" s="6">
        <f>IF(AND($B45&lt;&gt;"",$C45&lt;&gt;""),IF(AND($E45="Male",$G45="U20"),VLOOKUP($B45,[1]U20U17MaleU20!$B$1:$J$100,8,FALSE),IF(AND($E45="Male",$G45="U17"),VLOOKUP($B45,[1]U20U17MaleU17!$B$1:$J$100,8,FALSE),IF(AND($E45="Female",$G45="U20"),VLOOKUP($B45,[1]U20U17FemaleU20!$B$1:$J$100,8,FALSE),IF(AND($E45="Female",$G45="U17"),VLOOKUP($B45,[1]U20U17FemaleU17!$B$1:$J$100,8,FALSE))))),"")</f>
        <v>6</v>
      </c>
    </row>
    <row r="46" spans="1:9" x14ac:dyDescent="0.3">
      <c r="A46" s="3">
        <v>21</v>
      </c>
      <c r="B46" s="4">
        <v>281</v>
      </c>
      <c r="C46" s="5">
        <v>2.2222222222222223E-2</v>
      </c>
      <c r="D46" s="6" t="str">
        <f>IF(AND($B46&lt;&gt;"",$C46&lt;&gt;""),VLOOKUP($B46,[1]Entry_Juniors_All!$A$2:$H$201,4,FALSE),"")</f>
        <v>Alasdair McMonagle</v>
      </c>
      <c r="E46" s="6" t="str">
        <f>IF(AND($B46&lt;&gt;"",$C46&lt;&gt;""),VLOOKUP($B46,[1]Entry_Juniors_All!$A$2:$H$201,5,FALSE),"")</f>
        <v>Male</v>
      </c>
      <c r="F46" s="6" t="str">
        <f>IF(AND($B46&lt;&gt;"",$C46&lt;&gt;""),IF(LEN(VLOOKUP($B46,[1]Entry_Juniors_All!$A$2:$H$201,8,FALSE))=0,"",VLOOKUP($B46,[1]Entry_Juniors_All!$A$2:$H$201,8,FALSE)),"")</f>
        <v>Cumbernauld AC</v>
      </c>
      <c r="G46" s="6" t="str">
        <f>IF(AND($B46&lt;&gt;"",$C46&lt;&gt;""),VLOOKUP($B46,[1]Entry_Juniors_All!$A$2:$H$201,6,FALSE),"")</f>
        <v>U20</v>
      </c>
      <c r="H46" s="6">
        <f>IF(AND($B46&lt;&gt;"",$C46&lt;&gt;""),IF($E46="Male",VLOOKUP($B46,[1]U20U17Male!$B$1:$J$100,8,FALSE),IF($E46="Female",VLOOKUP($B46,[1]U20U17Female!$B$1:$J$100,8,FALSE))),"")</f>
        <v>13</v>
      </c>
      <c r="I46" s="6">
        <f>IF(AND($B46&lt;&gt;"",$C46&lt;&gt;""),IF(AND($E46="Male",$G46="U20"),VLOOKUP($B46,[1]U20U17MaleU20!$B$1:$J$100,8,FALSE),IF(AND($E46="Male",$G46="U17"),VLOOKUP($B46,[1]U20U17MaleU17!$B$1:$J$100,8,FALSE),IF(AND($E46="Female",$G46="U20"),VLOOKUP($B46,[1]U20U17FemaleU20!$B$1:$J$100,8,FALSE),IF(AND($E46="Female",$G46="U17"),VLOOKUP($B46,[1]U20U17FemaleU17!$B$1:$J$100,8,FALSE))))),"")</f>
        <v>8</v>
      </c>
    </row>
    <row r="47" spans="1:9" x14ac:dyDescent="0.3">
      <c r="A47" s="3">
        <v>22</v>
      </c>
      <c r="B47" s="4">
        <v>161</v>
      </c>
      <c r="C47" s="5">
        <v>2.2476851851851855E-2</v>
      </c>
      <c r="D47" s="6" t="str">
        <f>IF(AND($B47&lt;&gt;"",$C47&lt;&gt;""),VLOOKUP($B47,[1]Entry_Juniors_All!$A$2:$H$201,4,FALSE),"")</f>
        <v>Malcolm McLure</v>
      </c>
      <c r="E47" s="6" t="str">
        <f>IF(AND($B47&lt;&gt;"",$C47&lt;&gt;""),VLOOKUP($B47,[1]Entry_Juniors_All!$A$2:$H$201,5,FALSE),"")</f>
        <v>Male</v>
      </c>
      <c r="F47" s="6" t="str">
        <f>IF(AND($B47&lt;&gt;"",$C47&lt;&gt;""),IF(LEN(VLOOKUP($B47,[1]Entry_Juniors_All!$A$2:$H$201,8,FALSE))=0,"",VLOOKUP($B47,[1]Entry_Juniors_All!$A$2:$H$201,8,FALSE)),"")</f>
        <v>Dunfermline Track and Field</v>
      </c>
      <c r="G47" s="6" t="str">
        <f>IF(AND($B47&lt;&gt;"",$C47&lt;&gt;""),VLOOKUP($B47,[1]Entry_Juniors_All!$A$2:$H$201,6,FALSE),"")</f>
        <v>U17</v>
      </c>
      <c r="H47" s="6">
        <f>IF(AND($B47&lt;&gt;"",$C47&lt;&gt;""),IF($E47="Male",VLOOKUP($B47,[1]U20U17Male!$B$1:$J$100,8,FALSE),IF($E47="Female",VLOOKUP($B47,[1]U20U17Female!$B$1:$J$100,8,FALSE))),"")</f>
        <v>14</v>
      </c>
      <c r="I47" s="6">
        <f>IF(AND($B47&lt;&gt;"",$C47&lt;&gt;""),IF(AND($E47="Male",$G47="U20"),VLOOKUP($B47,[1]U20U17MaleU20!$B$1:$J$100,8,FALSE),IF(AND($E47="Male",$G47="U17"),VLOOKUP($B47,[1]U20U17MaleU17!$B$1:$J$100,8,FALSE),IF(AND($E47="Female",$G47="U20"),VLOOKUP($B47,[1]U20U17FemaleU20!$B$1:$J$100,8,FALSE),IF(AND($E47="Female",$G47="U17"),VLOOKUP($B47,[1]U20U17FemaleU17!$B$1:$J$100,8,FALSE))))),"")</f>
        <v>6</v>
      </c>
    </row>
    <row r="48" spans="1:9" x14ac:dyDescent="0.3">
      <c r="A48" s="3">
        <v>23</v>
      </c>
      <c r="B48" s="4">
        <v>185</v>
      </c>
      <c r="C48" s="5">
        <v>2.3645833333333335E-2</v>
      </c>
      <c r="D48" s="6" t="str">
        <f>IF(AND($B48&lt;&gt;"",$C48&lt;&gt;""),VLOOKUP($B48,[1]Entry_Juniors_All!$A$2:$H$201,4,FALSE),"")</f>
        <v>Libby Smith</v>
      </c>
      <c r="E48" s="6" t="str">
        <f>IF(AND($B48&lt;&gt;"",$C48&lt;&gt;""),VLOOKUP($B48,[1]Entry_Juniors_All!$A$2:$H$201,5,FALSE),"")</f>
        <v>Female</v>
      </c>
      <c r="F48" s="6" t="str">
        <f>IF(AND($B48&lt;&gt;"",$C48&lt;&gt;""),IF(LEN(VLOOKUP($B48,[1]Entry_Juniors_All!$A$2:$H$201,8,FALSE))=0,"",VLOOKUP($B48,[1]Entry_Juniors_All!$A$2:$H$201,8,FALSE)),"")</f>
        <v>Fife AC</v>
      </c>
      <c r="G48" s="6" t="str">
        <f>IF(AND($B48&lt;&gt;"",$C48&lt;&gt;""),VLOOKUP($B48,[1]Entry_Juniors_All!$A$2:$H$201,6,FALSE),"")</f>
        <v>U17</v>
      </c>
      <c r="H48" s="6">
        <f>IF(AND($B48&lt;&gt;"",$C48&lt;&gt;""),IF($E48="Male",VLOOKUP($B48,[1]U20U17Male!$B$1:$J$100,8,FALSE),IF($E48="Female",VLOOKUP($B48,[1]U20U17Female!$B$1:$J$100,8,FALSE))),"")</f>
        <v>9</v>
      </c>
      <c r="I48" s="6">
        <f>IF(AND($B48&lt;&gt;"",$C48&lt;&gt;""),IF(AND($E48="Male",$G48="U20"),VLOOKUP($B48,[1]U20U17MaleU20!$B$1:$J$100,8,FALSE),IF(AND($E48="Male",$G48="U17"),VLOOKUP($B48,[1]U20U17MaleU17!$B$1:$J$100,8,FALSE),IF(AND($E48="Female",$G48="U20"),VLOOKUP($B48,[1]U20U17FemaleU20!$B$1:$J$100,8,FALSE),IF(AND($E48="Female",$G48="U17"),VLOOKUP($B48,[1]U20U17FemaleU17!$B$1:$J$100,8,FALSE))))),"")</f>
        <v>3</v>
      </c>
    </row>
    <row r="49" spans="1:9" x14ac:dyDescent="0.3">
      <c r="A49" s="3">
        <v>24</v>
      </c>
      <c r="B49" s="4">
        <v>279</v>
      </c>
      <c r="C49" s="5">
        <v>2.3692129629629629E-2</v>
      </c>
      <c r="D49" s="6" t="str">
        <f>IF(AND($B49&lt;&gt;"",$C49&lt;&gt;""),VLOOKUP($B49,[1]Entry_Juniors_All!$A$2:$H$201,4,FALSE),"")</f>
        <v>Grace Whelan</v>
      </c>
      <c r="E49" s="6" t="str">
        <f>IF(AND($B49&lt;&gt;"",$C49&lt;&gt;""),VLOOKUP($B49,[1]Entry_Juniors_All!$A$2:$H$201,5,FALSE),"")</f>
        <v>Female</v>
      </c>
      <c r="F49" s="6" t="str">
        <f>IF(AND($B49&lt;&gt;"",$C49&lt;&gt;""),IF(LEN(VLOOKUP($B49,[1]Entry_Juniors_All!$A$2:$H$201,8,FALSE))=0,"",VLOOKUP($B49,[1]Entry_Juniors_All!$A$2:$H$201,8,FALSE)),"")</f>
        <v>Moray Road Runners</v>
      </c>
      <c r="G49" s="6" t="str">
        <f>IF(AND($B49&lt;&gt;"",$C49&lt;&gt;""),VLOOKUP($B49,[1]Entry_Juniors_All!$A$2:$H$201,6,FALSE),"")</f>
        <v>U20</v>
      </c>
      <c r="H49" s="6">
        <f>IF(AND($B49&lt;&gt;"",$C49&lt;&gt;""),IF($E49="Male",VLOOKUP($B49,[1]U20U17Male!$B$1:$J$100,8,FALSE),IF($E49="Female",VLOOKUP($B49,[1]U20U17Female!$B$1:$J$100,8,FALSE))),"")</f>
        <v>10</v>
      </c>
      <c r="I49" s="6">
        <f>IF(AND($B49&lt;&gt;"",$C49&lt;&gt;""),IF(AND($E49="Male",$G49="U20"),VLOOKUP($B49,[1]U20U17MaleU20!$B$1:$J$100,8,FALSE),IF(AND($E49="Male",$G49="U17"),VLOOKUP($B49,[1]U20U17MaleU17!$B$1:$J$100,8,FALSE),IF(AND($E49="Female",$G49="U20"),VLOOKUP($B49,[1]U20U17FemaleU20!$B$1:$J$100,8,FALSE),IF(AND($E49="Female",$G49="U17"),VLOOKUP($B49,[1]U20U17FemaleU17!$B$1:$J$100,8,FALSE))))),"")</f>
        <v>7</v>
      </c>
    </row>
    <row r="50" spans="1:9" x14ac:dyDescent="0.3">
      <c r="A50" s="3">
        <v>25</v>
      </c>
      <c r="B50" s="4">
        <v>184</v>
      </c>
      <c r="C50" s="5">
        <v>2.3784722222222221E-2</v>
      </c>
      <c r="D50" s="6" t="str">
        <f>IF(AND($B50&lt;&gt;"",$C50&lt;&gt;""),VLOOKUP($B50,[1]Entry_Juniors_All!$A$2:$H$201,4,FALSE),"")</f>
        <v>Theo Carter</v>
      </c>
      <c r="E50" s="6" t="str">
        <f>IF(AND($B50&lt;&gt;"",$C50&lt;&gt;""),VLOOKUP($B50,[1]Entry_Juniors_All!$A$2:$H$201,5,FALSE),"")</f>
        <v>Male</v>
      </c>
      <c r="F50" s="6" t="str">
        <f>IF(AND($B50&lt;&gt;"",$C50&lt;&gt;""),IF(LEN(VLOOKUP($B50,[1]Entry_Juniors_All!$A$2:$H$201,8,FALSE))=0,"",VLOOKUP($B50,[1]Entry_Juniors_All!$A$2:$H$201,8,FALSE)),"")</f>
        <v>Shettleston Harriers</v>
      </c>
      <c r="G50" s="6" t="str">
        <f>IF(AND($B50&lt;&gt;"",$C50&lt;&gt;""),VLOOKUP($B50,[1]Entry_Juniors_All!$A$2:$H$201,6,FALSE),"")</f>
        <v>U17</v>
      </c>
      <c r="H50" s="6">
        <f>IF(AND($B50&lt;&gt;"",$C50&lt;&gt;""),IF($E50="Male",VLOOKUP($B50,[1]U20U17Male!$B$1:$J$100,8,FALSE),IF($E50="Female",VLOOKUP($B50,[1]U20U17Female!$B$1:$J$100,8,FALSE))),"")</f>
        <v>15</v>
      </c>
      <c r="I50" s="6">
        <f>IF(AND($B50&lt;&gt;"",$C50&lt;&gt;""),IF(AND($E50="Male",$G50="U20"),VLOOKUP($B50,[1]U20U17MaleU20!$B$1:$J$100,8,FALSE),IF(AND($E50="Male",$G50="U17"),VLOOKUP($B50,[1]U20U17MaleU17!$B$1:$J$100,8,FALSE),IF(AND($E50="Female",$G50="U20"),VLOOKUP($B50,[1]U20U17FemaleU20!$B$1:$J$100,8,FALSE),IF(AND($E50="Female",$G50="U17"),VLOOKUP($B50,[1]U20U17FemaleU17!$B$1:$J$100,8,FALSE))))),"")</f>
        <v>7</v>
      </c>
    </row>
    <row r="51" spans="1:9" x14ac:dyDescent="0.3">
      <c r="A51" s="3">
        <v>26</v>
      </c>
      <c r="B51" s="4">
        <v>288</v>
      </c>
      <c r="C51" s="5">
        <v>2.4062500000000001E-2</v>
      </c>
      <c r="D51" s="6" t="str">
        <f>IF(AND($B51&lt;&gt;"",$C51&lt;&gt;""),VLOOKUP($B51,[1]Entry_Juniors_All!$A$2:$H$201,4,FALSE),"")</f>
        <v>Niamh Hunter</v>
      </c>
      <c r="E51" s="6" t="str">
        <f>IF(AND($B51&lt;&gt;"",$C51&lt;&gt;""),VLOOKUP($B51,[1]Entry_Juniors_All!$A$2:$H$201,5,FALSE),"")</f>
        <v>Female</v>
      </c>
      <c r="F51" s="6" t="str">
        <f>IF(AND($B51&lt;&gt;"",$C51&lt;&gt;""),IF(LEN(VLOOKUP($B51,[1]Entry_Juniors_All!$A$2:$H$201,8,FALSE))=0,"",VLOOKUP($B51,[1]Entry_Juniors_All!$A$2:$H$201,8,FALSE)),"")</f>
        <v>Keswick AC</v>
      </c>
      <c r="G51" s="6" t="str">
        <f>IF(AND($B51&lt;&gt;"",$C51&lt;&gt;""),VLOOKUP($B51,[1]Entry_Juniors_All!$A$2:$H$201,6,FALSE),"")</f>
        <v>U20</v>
      </c>
      <c r="H51" s="6">
        <f>IF(AND($B51&lt;&gt;"",$C51&lt;&gt;""),IF($E51="Male",VLOOKUP($B51,[1]U20U17Male!$B$1:$J$100,8,FALSE),IF($E51="Female",VLOOKUP($B51,[1]U20U17Female!$B$1:$J$100,8,FALSE))),"")</f>
        <v>11</v>
      </c>
      <c r="I51" s="6">
        <f>IF(AND($B51&lt;&gt;"",$C51&lt;&gt;""),IF(AND($E51="Male",$G51="U20"),VLOOKUP($B51,[1]U20U17MaleU20!$B$1:$J$100,8,FALSE),IF(AND($E51="Male",$G51="U17"),VLOOKUP($B51,[1]U20U17MaleU17!$B$1:$J$100,8,FALSE),IF(AND($E51="Female",$G51="U20"),VLOOKUP($B51,[1]U20U17FemaleU20!$B$1:$J$100,8,FALSE),IF(AND($E51="Female",$G51="U17"),VLOOKUP($B51,[1]U20U17FemaleU17!$B$1:$J$100,8,FALSE))))),"")</f>
        <v>8</v>
      </c>
    </row>
    <row r="52" spans="1:9" x14ac:dyDescent="0.3">
      <c r="A52" s="3">
        <v>27</v>
      </c>
      <c r="B52" s="4">
        <v>181</v>
      </c>
      <c r="C52" s="5">
        <v>2.6064814814814815E-2</v>
      </c>
      <c r="D52" s="6" t="str">
        <f>IF(AND($B52&lt;&gt;"",$C52&lt;&gt;""),VLOOKUP($B52,[1]Entry_Juniors_All!$A$2:$H$201,4,FALSE),"")</f>
        <v>Abby McGlone</v>
      </c>
      <c r="E52" s="6" t="str">
        <f>IF(AND($B52&lt;&gt;"",$C52&lt;&gt;""),VLOOKUP($B52,[1]Entry_Juniors_All!$A$2:$H$201,5,FALSE),"")</f>
        <v>Female</v>
      </c>
      <c r="F52" s="6" t="str">
        <f>IF(AND($B52&lt;&gt;"",$C52&lt;&gt;""),IF(LEN(VLOOKUP($B52,[1]Entry_Juniors_All!$A$2:$H$201,8,FALSE))=0,"",VLOOKUP($B52,[1]Entry_Juniors_All!$A$2:$H$201,8,FALSE)),"")</f>
        <v>Lasswade Athletics Club</v>
      </c>
      <c r="G52" s="6" t="str">
        <f>IF(AND($B52&lt;&gt;"",$C52&lt;&gt;""),VLOOKUP($B52,[1]Entry_Juniors_All!$A$2:$H$201,6,FALSE),"")</f>
        <v>U17</v>
      </c>
      <c r="H52" s="6">
        <f>IF(AND($B52&lt;&gt;"",$C52&lt;&gt;""),IF($E52="Male",VLOOKUP($B52,[1]U20U17Male!$B$1:$J$100,8,FALSE),IF($E52="Female",VLOOKUP($B52,[1]U20U17Female!$B$1:$J$100,8,FALSE))),"")</f>
        <v>12</v>
      </c>
      <c r="I52" s="6">
        <f>IF(AND($B52&lt;&gt;"",$C52&lt;&gt;""),IF(AND($E52="Male",$G52="U20"),VLOOKUP($B52,[1]U20U17MaleU20!$B$1:$J$100,8,FALSE),IF(AND($E52="Male",$G52="U17"),VLOOKUP($B52,[1]U20U17MaleU17!$B$1:$J$100,8,FALSE),IF(AND($E52="Female",$G52="U20"),VLOOKUP($B52,[1]U20U17FemaleU20!$B$1:$J$100,8,FALSE),IF(AND($E52="Female",$G52="U17"),VLOOKUP($B52,[1]U20U17FemaleU17!$B$1:$J$100,8,FALSE))))),"")</f>
        <v>4</v>
      </c>
    </row>
    <row r="53" spans="1:9" x14ac:dyDescent="0.3">
      <c r="A53" s="3">
        <v>28</v>
      </c>
      <c r="B53" s="4">
        <v>180</v>
      </c>
      <c r="C53" s="5">
        <v>2.8634259259259262E-2</v>
      </c>
      <c r="D53" s="6" t="str">
        <f>IF(AND($B53&lt;&gt;"",$C53&lt;&gt;""),VLOOKUP($B53,[1]Entry_Juniors_All!$A$2:$H$201,4,FALSE),"")</f>
        <v>Harriet Whelan</v>
      </c>
      <c r="E53" s="6" t="str">
        <f>IF(AND($B53&lt;&gt;"",$C53&lt;&gt;""),VLOOKUP($B53,[1]Entry_Juniors_All!$A$2:$H$201,5,FALSE),"")</f>
        <v>Female</v>
      </c>
      <c r="F53" s="6" t="str">
        <f>IF(AND($B53&lt;&gt;"",$C53&lt;&gt;""),IF(LEN(VLOOKUP($B53,[1]Entry_Juniors_All!$A$2:$H$201,8,FALSE))=0,"",VLOOKUP($B53,[1]Entry_Juniors_All!$A$2:$H$201,8,FALSE)),"")</f>
        <v>Moray Road Runners</v>
      </c>
      <c r="G53" s="6" t="str">
        <f>IF(AND($B53&lt;&gt;"",$C53&lt;&gt;""),VLOOKUP($B53,[1]Entry_Juniors_All!$A$2:$H$201,6,FALSE),"")</f>
        <v>U17</v>
      </c>
      <c r="H53" s="6">
        <f>IF(AND($B53&lt;&gt;"",$C53&lt;&gt;""),IF($E53="Male",VLOOKUP($B53,[1]U20U17Male!$B$1:$J$100,8,FALSE),IF($E53="Female",VLOOKUP($B53,[1]U20U17Female!$B$1:$J$100,8,FALSE))),"")</f>
        <v>13</v>
      </c>
      <c r="I53" s="6">
        <f>IF(AND($B53&lt;&gt;"",$C53&lt;&gt;""),IF(AND($E53="Male",$G53="U20"),VLOOKUP($B53,[1]U20U17MaleU20!$B$1:$J$100,8,FALSE),IF(AND($E53="Male",$G53="U17"),VLOOKUP($B53,[1]U20U17MaleU17!$B$1:$J$100,8,FALSE),IF(AND($E53="Female",$G53="U20"),VLOOKUP($B53,[1]U20U17FemaleU20!$B$1:$J$100,8,FALSE),IF(AND($E53="Female",$G53="U17"),VLOOKUP($B53,[1]U20U17FemaleU17!$B$1:$J$100,8,FALSE))))),"")</f>
        <v>5</v>
      </c>
    </row>
  </sheetData>
  <sheetProtection formatColumns="0"/>
  <pageMargins left="0.25" right="0.25" top="0.75" bottom="0.75" header="0.3" footer="0.3"/>
  <pageSetup paperSize="9" orientation="portrait" r:id="rId1"/>
  <headerFooter>
    <oddHeader>&amp;L&amp;P&amp;CBroughton Heights Hill Race
Juniors&amp;R24th August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O'Donnell</dc:creator>
  <cp:lastModifiedBy>Brian O'Donnell</cp:lastModifiedBy>
  <cp:lastPrinted>2019-08-24T17:20:50Z</cp:lastPrinted>
  <dcterms:created xsi:type="dcterms:W3CDTF">2019-08-24T17:03:01Z</dcterms:created>
  <dcterms:modified xsi:type="dcterms:W3CDTF">2019-08-24T17:32:35Z</dcterms:modified>
</cp:coreProperties>
</file>