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ark\Euro Trial 2016\"/>
    </mc:Choice>
  </mc:AlternateContent>
  <bookViews>
    <workbookView xWindow="0" yWindow="0" windowWidth="20490" windowHeight="7755" activeTab="3"/>
  </bookViews>
  <sheets>
    <sheet name="SW Entries" sheetId="2" r:id="rId1"/>
    <sheet name="SW Results" sheetId="3" r:id="rId2"/>
    <sheet name="SM Entries" sheetId="4" r:id="rId3"/>
    <sheet name="SM Results" sheetId="5" r:id="rId4"/>
  </sheets>
  <definedNames>
    <definedName name="SM">'SM Entries'!$A$5:$E$35</definedName>
    <definedName name="SM_ENTRY">'SM Entries'!$F$5:$F$35</definedName>
    <definedName name="SW">'SW Entries'!$A$5:$E$24</definedName>
    <definedName name="SW_ENTRY">'SW Entries'!$F$5:$F$24</definedName>
  </definedNames>
  <calcPr calcId="152511"/>
</workbook>
</file>

<file path=xl/calcChain.xml><?xml version="1.0" encoding="utf-8"?>
<calcChain xmlns="http://schemas.openxmlformats.org/spreadsheetml/2006/main">
  <c r="C30" i="5" l="1"/>
  <c r="F5" i="5" l="1"/>
  <c r="E5" i="5"/>
  <c r="D5" i="5"/>
  <c r="C5" i="5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C6" i="5"/>
  <c r="D6" i="5"/>
  <c r="E6" i="5"/>
  <c r="F6" i="5"/>
  <c r="C7" i="5"/>
  <c r="D7" i="5"/>
  <c r="E7" i="5"/>
  <c r="F7" i="5"/>
  <c r="C8" i="5"/>
  <c r="D8" i="5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C28" i="5"/>
  <c r="D28" i="5"/>
  <c r="E28" i="5"/>
  <c r="F28" i="5"/>
  <c r="C29" i="5"/>
  <c r="D29" i="5"/>
  <c r="E29" i="5"/>
  <c r="F29" i="5"/>
  <c r="D30" i="5"/>
  <c r="E30" i="5"/>
  <c r="F30" i="5"/>
  <c r="C31" i="5"/>
  <c r="D31" i="5"/>
  <c r="E31" i="5"/>
  <c r="F31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F5" i="3"/>
  <c r="F36" i="4"/>
  <c r="F25" i="2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E5" i="3"/>
  <c r="D5" i="3"/>
  <c r="C5" i="3"/>
</calcChain>
</file>

<file path=xl/sharedStrings.xml><?xml version="1.0" encoding="utf-8"?>
<sst xmlns="http://schemas.openxmlformats.org/spreadsheetml/2006/main" count="295" uniqueCount="111">
  <si>
    <t>Alasdair Russell</t>
  </si>
  <si>
    <t>M</t>
  </si>
  <si>
    <t>Kendal AAC</t>
  </si>
  <si>
    <t>Y</t>
  </si>
  <si>
    <t>Alex Pilcher</t>
  </si>
  <si>
    <t>Derby AC</t>
  </si>
  <si>
    <t>Andrew Davies</t>
  </si>
  <si>
    <t>Mercia Fell RC</t>
  </si>
  <si>
    <t>N</t>
  </si>
  <si>
    <t>Andrew Douglas</t>
  </si>
  <si>
    <t>Inverclyde AC</t>
  </si>
  <si>
    <t>Annie Conway</t>
  </si>
  <si>
    <t>F</t>
  </si>
  <si>
    <t>Ambleside AC</t>
  </si>
  <si>
    <t>Ben Mounsey</t>
  </si>
  <si>
    <t>Calder Valley Fell Runners</t>
  </si>
  <si>
    <t>Ben Riddell</t>
  </si>
  <si>
    <t>Salford Harriers &amp; AC</t>
  </si>
  <si>
    <t>Sarah Tunstall</t>
  </si>
  <si>
    <t>Calum Tinnion</t>
  </si>
  <si>
    <t>Ellenborough AC</t>
  </si>
  <si>
    <t>Catriona Graves</t>
  </si>
  <si>
    <t>FU23</t>
  </si>
  <si>
    <t>Edinburgh University Hare &amp; Hounds</t>
  </si>
  <si>
    <t>Chris Farrell</t>
  </si>
  <si>
    <t>Horwich RMI Harriers</t>
  </si>
  <si>
    <t>Chris Steele</t>
  </si>
  <si>
    <t>Borrowdale Fell Runners</t>
  </si>
  <si>
    <t>Clara Evans</t>
  </si>
  <si>
    <t>Pontypridd (Roadents) AC</t>
  </si>
  <si>
    <t>Danielle Hodgkinson</t>
  </si>
  <si>
    <t>Birchfield Harriers</t>
  </si>
  <si>
    <t>Dave Archer</t>
  </si>
  <si>
    <t>Dark Peak Fell Runners Club</t>
  </si>
  <si>
    <t>Hatti Archer</t>
  </si>
  <si>
    <t>Emma Holt</t>
  </si>
  <si>
    <t>Morpeth Harriers &amp; AC</t>
  </si>
  <si>
    <t>Gary Priestley</t>
  </si>
  <si>
    <t>Georgia Malir</t>
  </si>
  <si>
    <t>Leeds City AC</t>
  </si>
  <si>
    <t>Hallamshire Harriers Sheffield AC</t>
  </si>
  <si>
    <t>Heidi Dent</t>
  </si>
  <si>
    <t>Howgill Harriers</t>
  </si>
  <si>
    <t>Jack Smith</t>
  </si>
  <si>
    <t>Wharfedale Harriers</t>
  </si>
  <si>
    <t>Jack Wood</t>
  </si>
  <si>
    <t>Ilkley Harriers AC</t>
  </si>
  <si>
    <t>Jacob Boyle</t>
  </si>
  <si>
    <t>MU23</t>
  </si>
  <si>
    <t>Barlick Fell Runners</t>
  </si>
  <si>
    <t>James Chettle</t>
  </si>
  <si>
    <t>Thames Hare &amp; Hounds</t>
  </si>
  <si>
    <t>Julia Davis</t>
  </si>
  <si>
    <t>Winchester &amp; District AC</t>
  </si>
  <si>
    <t>Julie Briscoe</t>
  </si>
  <si>
    <t>F40</t>
  </si>
  <si>
    <t>Wakefield District Harriers &amp; AC</t>
  </si>
  <si>
    <t>Katey Foster</t>
  </si>
  <si>
    <t>Preston Harriers</t>
  </si>
  <si>
    <t>Katie Walshaw</t>
  </si>
  <si>
    <t>Holmfirth Harriers AC</t>
  </si>
  <si>
    <t>Lou Roberts</t>
  </si>
  <si>
    <t>Louise Mercer</t>
  </si>
  <si>
    <t>Mark Lamb</t>
  </si>
  <si>
    <t>Keswick AC</t>
  </si>
  <si>
    <t>Maximilian Nicholls</t>
  </si>
  <si>
    <t>Tonbridge AC</t>
  </si>
  <si>
    <t>Michael Cayton</t>
  </si>
  <si>
    <t>Phil Marsden</t>
  </si>
  <si>
    <t>Bolton United Harriers &amp; AC</t>
  </si>
  <si>
    <t>Rebecca Hilland</t>
  </si>
  <si>
    <t>Team Bath AC</t>
  </si>
  <si>
    <t>Richard Phillips</t>
  </si>
  <si>
    <t>M40</t>
  </si>
  <si>
    <t>Serpentine RC</t>
  </si>
  <si>
    <t>Ricky Lightfoot</t>
  </si>
  <si>
    <t>Rob Samuel</t>
  </si>
  <si>
    <t>Eryri Harriers</t>
  </si>
  <si>
    <t>Sally Ratcliffe</t>
  </si>
  <si>
    <t>Stockport Harriers &amp; AC</t>
  </si>
  <si>
    <t>Sam Hesling</t>
  </si>
  <si>
    <t>Highland Hill Runners</t>
  </si>
  <si>
    <t>Sam Stead</t>
  </si>
  <si>
    <t>Sarah Hodgson</t>
  </si>
  <si>
    <t>Lancaster &amp; Morecambe AC</t>
  </si>
  <si>
    <t>Scout Adkin</t>
  </si>
  <si>
    <t>Moorfoot Runners</t>
  </si>
  <si>
    <t>Steven Bayton</t>
  </si>
  <si>
    <t>Steven Hebblethwaite</t>
  </si>
  <si>
    <t>Thomas Cornthwaite</t>
  </si>
  <si>
    <t>Northumberland Fell Runners</t>
  </si>
  <si>
    <t>Tim Ellis</t>
  </si>
  <si>
    <t>Tom Adams</t>
  </si>
  <si>
    <t>Tom Hartley</t>
  </si>
  <si>
    <t>Tom Mcguinness</t>
  </si>
  <si>
    <t>East Cheshire Harriers &amp; Tameside AC</t>
  </si>
  <si>
    <t>Victoria Mousley</t>
  </si>
  <si>
    <t>Blackburn Harriers &amp; AC</t>
  </si>
  <si>
    <t>Name</t>
  </si>
  <si>
    <t>Club</t>
  </si>
  <si>
    <t>Time</t>
  </si>
  <si>
    <t>Position</t>
  </si>
  <si>
    <t>Senior Women</t>
  </si>
  <si>
    <t>Category</t>
  </si>
  <si>
    <t>Race No</t>
  </si>
  <si>
    <t>Number collected</t>
  </si>
  <si>
    <t>European Mountain Running Trial : Whinlatter : 28th May 2016</t>
  </si>
  <si>
    <t>EA</t>
  </si>
  <si>
    <t>Cat</t>
  </si>
  <si>
    <t>Senior Men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</si>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</sst>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F19" sqref="F19"/>
    </sheetView>
  </sheetViews>
  <sheetFormatPr defaultRowHeight="15" x14ac:dyDescent="0.25"/>
  <cols>
    <col min="2" max="2" width="20.85546875" customWidth="1"/>
    <col min="3" max="3" width="35.85546875" customWidth="1"/>
    <col min="4" max="5" width="9.140625" style="3"/>
    <col min="6" max="6" width="18.42578125" style="3" customWidth="1"/>
  </cols>
  <sheetData>
    <row r="1" spans="1:6" x14ac:dyDescent="0.25">
      <c r="A1" s="1" t="s">
        <v>106</v>
      </c>
    </row>
    <row r="2" spans="1:6" x14ac:dyDescent="0.25">
      <c r="A2" s="1" t="s">
        <v>102</v>
      </c>
    </row>
    <row r="3" spans="1:6" x14ac:dyDescent="0.25">
      <c r="A3" s="1"/>
    </row>
    <row r="4" spans="1:6" x14ac:dyDescent="0.25">
      <c r="A4" s="2" t="s">
        <v>104</v>
      </c>
      <c r="B4" s="1" t="s">
        <v>98</v>
      </c>
      <c r="C4" s="1" t="s">
        <v>99</v>
      </c>
      <c r="D4" s="2" t="s">
        <v>108</v>
      </c>
      <c r="E4" s="2" t="s">
        <v>107</v>
      </c>
      <c r="F4" s="2" t="s">
        <v>105</v>
      </c>
    </row>
    <row r="5" spans="1:6" x14ac:dyDescent="0.25">
      <c r="A5" s="3">
        <v>50</v>
      </c>
      <c r="B5" t="s">
        <v>11</v>
      </c>
      <c r="C5" t="s">
        <v>13</v>
      </c>
      <c r="D5" s="3" t="s">
        <v>12</v>
      </c>
      <c r="E5" s="3" t="s">
        <v>3</v>
      </c>
      <c r="F5" s="5" t="s">
        <v>3</v>
      </c>
    </row>
    <row r="6" spans="1:6" x14ac:dyDescent="0.25">
      <c r="A6" s="3">
        <v>51</v>
      </c>
      <c r="B6" t="s">
        <v>30</v>
      </c>
      <c r="C6" t="s">
        <v>31</v>
      </c>
      <c r="D6" s="3" t="s">
        <v>12</v>
      </c>
      <c r="E6" s="3" t="s">
        <v>3</v>
      </c>
      <c r="F6" s="5" t="s">
        <v>3</v>
      </c>
    </row>
    <row r="7" spans="1:6" x14ac:dyDescent="0.25">
      <c r="A7" s="3">
        <v>52</v>
      </c>
      <c r="B7" t="s">
        <v>35</v>
      </c>
      <c r="C7" t="s">
        <v>36</v>
      </c>
      <c r="D7" s="3" t="s">
        <v>12</v>
      </c>
      <c r="E7" s="3" t="s">
        <v>3</v>
      </c>
      <c r="F7" s="5" t="s">
        <v>3</v>
      </c>
    </row>
    <row r="8" spans="1:6" x14ac:dyDescent="0.25">
      <c r="A8" s="3">
        <v>53</v>
      </c>
      <c r="B8" t="s">
        <v>34</v>
      </c>
      <c r="C8" t="s">
        <v>40</v>
      </c>
      <c r="D8" s="3" t="s">
        <v>12</v>
      </c>
      <c r="E8" s="3" t="s">
        <v>3</v>
      </c>
      <c r="F8" s="5" t="s">
        <v>8</v>
      </c>
    </row>
    <row r="9" spans="1:6" x14ac:dyDescent="0.25">
      <c r="A9" s="3">
        <v>54</v>
      </c>
      <c r="B9" t="s">
        <v>41</v>
      </c>
      <c r="C9" t="s">
        <v>42</v>
      </c>
      <c r="D9" s="3" t="s">
        <v>12</v>
      </c>
      <c r="E9" s="3" t="s">
        <v>3</v>
      </c>
      <c r="F9" s="5" t="s">
        <v>3</v>
      </c>
    </row>
    <row r="10" spans="1:6" x14ac:dyDescent="0.25">
      <c r="A10" s="3">
        <v>55</v>
      </c>
      <c r="B10" t="s">
        <v>52</v>
      </c>
      <c r="C10" t="s">
        <v>53</v>
      </c>
      <c r="D10" s="3" t="s">
        <v>12</v>
      </c>
      <c r="E10" s="3" t="s">
        <v>3</v>
      </c>
      <c r="F10" s="5" t="s">
        <v>3</v>
      </c>
    </row>
    <row r="11" spans="1:6" x14ac:dyDescent="0.25">
      <c r="A11" s="3">
        <v>56</v>
      </c>
      <c r="B11" t="s">
        <v>57</v>
      </c>
      <c r="C11" t="s">
        <v>58</v>
      </c>
      <c r="D11" s="3" t="s">
        <v>12</v>
      </c>
      <c r="E11" s="3" t="s">
        <v>3</v>
      </c>
      <c r="F11" s="5" t="s">
        <v>3</v>
      </c>
    </row>
    <row r="12" spans="1:6" x14ac:dyDescent="0.25">
      <c r="A12" s="3">
        <v>57</v>
      </c>
      <c r="B12" t="s">
        <v>59</v>
      </c>
      <c r="C12" t="s">
        <v>60</v>
      </c>
      <c r="D12" s="3" t="s">
        <v>12</v>
      </c>
      <c r="E12" s="3" t="s">
        <v>3</v>
      </c>
      <c r="F12" s="5" t="s">
        <v>3</v>
      </c>
    </row>
    <row r="13" spans="1:6" x14ac:dyDescent="0.25">
      <c r="A13" s="3">
        <v>58</v>
      </c>
      <c r="B13" t="s">
        <v>70</v>
      </c>
      <c r="C13" t="s">
        <v>71</v>
      </c>
      <c r="D13" s="3" t="s">
        <v>12</v>
      </c>
      <c r="E13" s="3" t="s">
        <v>3</v>
      </c>
      <c r="F13" s="5" t="s">
        <v>3</v>
      </c>
    </row>
    <row r="14" spans="1:6" x14ac:dyDescent="0.25">
      <c r="A14" s="3">
        <v>59</v>
      </c>
      <c r="B14" t="s">
        <v>18</v>
      </c>
      <c r="C14" t="s">
        <v>2</v>
      </c>
      <c r="D14" s="3" t="s">
        <v>12</v>
      </c>
      <c r="E14" s="3" t="s">
        <v>3</v>
      </c>
      <c r="F14" s="5" t="s">
        <v>3</v>
      </c>
    </row>
    <row r="15" spans="1:6" x14ac:dyDescent="0.25">
      <c r="A15" s="3">
        <v>60</v>
      </c>
      <c r="B15" t="s">
        <v>96</v>
      </c>
      <c r="C15" t="s">
        <v>97</v>
      </c>
      <c r="D15" s="3" t="s">
        <v>12</v>
      </c>
      <c r="E15" s="3" t="s">
        <v>3</v>
      </c>
      <c r="F15" s="5" t="s">
        <v>3</v>
      </c>
    </row>
    <row r="16" spans="1:6" x14ac:dyDescent="0.25">
      <c r="A16" s="3">
        <v>61</v>
      </c>
      <c r="B16" t="s">
        <v>54</v>
      </c>
      <c r="C16" t="s">
        <v>56</v>
      </c>
      <c r="D16" s="3" t="s">
        <v>55</v>
      </c>
      <c r="E16" s="3" t="s">
        <v>3</v>
      </c>
      <c r="F16" s="5" t="s">
        <v>3</v>
      </c>
    </row>
    <row r="17" spans="1:6" x14ac:dyDescent="0.25">
      <c r="A17" s="3">
        <v>62</v>
      </c>
      <c r="B17" t="s">
        <v>61</v>
      </c>
      <c r="C17" t="s">
        <v>13</v>
      </c>
      <c r="D17" s="3" t="s">
        <v>55</v>
      </c>
      <c r="E17" s="3" t="s">
        <v>3</v>
      </c>
      <c r="F17" s="5" t="s">
        <v>3</v>
      </c>
    </row>
    <row r="18" spans="1:6" x14ac:dyDescent="0.25">
      <c r="A18" s="3">
        <v>63</v>
      </c>
      <c r="B18" t="s">
        <v>21</v>
      </c>
      <c r="C18" t="s">
        <v>23</v>
      </c>
      <c r="D18" s="3" t="s">
        <v>22</v>
      </c>
      <c r="E18" s="3" t="s">
        <v>8</v>
      </c>
      <c r="F18" s="5" t="s">
        <v>8</v>
      </c>
    </row>
    <row r="19" spans="1:6" x14ac:dyDescent="0.25">
      <c r="A19" s="3">
        <v>64</v>
      </c>
      <c r="B19" t="s">
        <v>28</v>
      </c>
      <c r="C19" t="s">
        <v>29</v>
      </c>
      <c r="D19" s="3" t="s">
        <v>22</v>
      </c>
      <c r="E19" s="3" t="s">
        <v>8</v>
      </c>
      <c r="F19" s="5" t="s">
        <v>3</v>
      </c>
    </row>
    <row r="20" spans="1:6" x14ac:dyDescent="0.25">
      <c r="A20" s="3">
        <v>65</v>
      </c>
      <c r="B20" t="s">
        <v>38</v>
      </c>
      <c r="C20" t="s">
        <v>39</v>
      </c>
      <c r="D20" s="3" t="s">
        <v>22</v>
      </c>
      <c r="E20" s="3" t="s">
        <v>3</v>
      </c>
      <c r="F20" s="5" t="s">
        <v>3</v>
      </c>
    </row>
    <row r="21" spans="1:6" x14ac:dyDescent="0.25">
      <c r="A21" s="3">
        <v>66</v>
      </c>
      <c r="B21" t="s">
        <v>62</v>
      </c>
      <c r="C21" t="s">
        <v>23</v>
      </c>
      <c r="D21" s="3" t="s">
        <v>22</v>
      </c>
      <c r="E21" s="3" t="s">
        <v>8</v>
      </c>
      <c r="F21" s="5" t="s">
        <v>3</v>
      </c>
    </row>
    <row r="22" spans="1:6" x14ac:dyDescent="0.25">
      <c r="A22" s="3">
        <v>67</v>
      </c>
      <c r="B22" t="s">
        <v>78</v>
      </c>
      <c r="C22" t="s">
        <v>79</v>
      </c>
      <c r="D22" s="3" t="s">
        <v>22</v>
      </c>
      <c r="E22" s="3" t="s">
        <v>3</v>
      </c>
      <c r="F22" s="5" t="s">
        <v>8</v>
      </c>
    </row>
    <row r="23" spans="1:6" x14ac:dyDescent="0.25">
      <c r="A23" s="3">
        <v>68</v>
      </c>
      <c r="B23" t="s">
        <v>83</v>
      </c>
      <c r="C23" t="s">
        <v>84</v>
      </c>
      <c r="D23" s="3" t="s">
        <v>22</v>
      </c>
      <c r="E23" s="3" t="s">
        <v>3</v>
      </c>
      <c r="F23" s="5" t="s">
        <v>3</v>
      </c>
    </row>
    <row r="24" spans="1:6" x14ac:dyDescent="0.25">
      <c r="A24" s="3">
        <v>69</v>
      </c>
      <c r="B24" t="s">
        <v>85</v>
      </c>
      <c r="C24" t="s">
        <v>86</v>
      </c>
      <c r="D24" s="3" t="s">
        <v>22</v>
      </c>
      <c r="E24" s="3" t="s">
        <v>3</v>
      </c>
      <c r="F24" s="5" t="s">
        <v>3</v>
      </c>
    </row>
    <row r="25" spans="1:6" x14ac:dyDescent="0.25">
      <c r="F25" s="6">
        <f>COUNTIF(SW_ENTRY,"Y")</f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opLeftCell="A4" workbookViewId="0">
      <selection activeCell="I9" sqref="I9"/>
    </sheetView>
  </sheetViews>
  <sheetFormatPr defaultRowHeight="15" x14ac:dyDescent="0.25"/>
  <cols>
    <col min="2" max="2" width="11.85546875" customWidth="1"/>
    <col min="3" max="3" width="29.7109375" customWidth="1"/>
    <col min="4" max="4" width="29.28515625" customWidth="1"/>
    <col min="5" max="6" width="10.140625" style="3" customWidth="1"/>
    <col min="7" max="7" width="13.5703125" style="3" customWidth="1"/>
  </cols>
  <sheetData>
    <row r="1" spans="1:7" x14ac:dyDescent="0.25">
      <c r="A1" s="1" t="s">
        <v>106</v>
      </c>
    </row>
    <row r="2" spans="1:7" x14ac:dyDescent="0.25">
      <c r="A2" s="1" t="s">
        <v>102</v>
      </c>
    </row>
    <row r="4" spans="1:7" s="1" customFormat="1" x14ac:dyDescent="0.25">
      <c r="A4" s="2" t="s">
        <v>101</v>
      </c>
      <c r="B4" s="2" t="s">
        <v>104</v>
      </c>
      <c r="C4" s="1" t="s">
        <v>98</v>
      </c>
      <c r="D4" s="1" t="s">
        <v>99</v>
      </c>
      <c r="E4" s="2" t="s">
        <v>103</v>
      </c>
      <c r="F4" s="2" t="s">
        <v>107</v>
      </c>
      <c r="G4" s="2" t="s">
        <v>100</v>
      </c>
    </row>
    <row r="5" spans="1:7" x14ac:dyDescent="0.25">
      <c r="A5" s="3">
        <v>1</v>
      </c>
      <c r="B5" s="3">
        <v>58</v>
      </c>
      <c r="C5" t="str">
        <f t="shared" ref="C5:C24" si="0">VLOOKUP(B5,SW,2,FALSE)</f>
        <v>Rebecca Hilland</v>
      </c>
      <c r="D5" t="str">
        <f t="shared" ref="D5:D24" si="1">VLOOKUP(B5,SW,3,FALSE)</f>
        <v>Team Bath AC</v>
      </c>
      <c r="E5" s="3" t="str">
        <f t="shared" ref="E5:E24" si="2">VLOOKUP(B5,SW,4,FALSE)</f>
        <v>F</v>
      </c>
      <c r="F5" s="3" t="str">
        <f t="shared" ref="F5:F24" si="3">VLOOKUP(B5,SW,5,FALSE)</f>
        <v>Y</v>
      </c>
      <c r="G5" s="4">
        <v>2.5694444444444447E-2</v>
      </c>
    </row>
    <row r="6" spans="1:7" x14ac:dyDescent="0.25">
      <c r="A6" s="3">
        <v>2</v>
      </c>
      <c r="B6" s="3">
        <v>54</v>
      </c>
      <c r="C6" t="str">
        <f t="shared" si="0"/>
        <v>Heidi Dent</v>
      </c>
      <c r="D6" t="str">
        <f t="shared" si="1"/>
        <v>Howgill Harriers</v>
      </c>
      <c r="E6" s="3" t="str">
        <f t="shared" si="2"/>
        <v>F</v>
      </c>
      <c r="F6" s="3" t="str">
        <f t="shared" si="3"/>
        <v>Y</v>
      </c>
      <c r="G6" s="4">
        <v>2.6354166666666668E-2</v>
      </c>
    </row>
    <row r="7" spans="1:7" x14ac:dyDescent="0.25">
      <c r="A7" s="3">
        <v>3</v>
      </c>
      <c r="B7" s="3">
        <v>59</v>
      </c>
      <c r="C7" t="str">
        <f t="shared" si="0"/>
        <v>Sarah Tunstall</v>
      </c>
      <c r="D7" t="str">
        <f t="shared" si="1"/>
        <v>Kendal AAC</v>
      </c>
      <c r="E7" s="3" t="str">
        <f t="shared" si="2"/>
        <v>F</v>
      </c>
      <c r="F7" s="3" t="str">
        <f t="shared" si="3"/>
        <v>Y</v>
      </c>
      <c r="G7" s="4">
        <v>2.6875E-2</v>
      </c>
    </row>
    <row r="8" spans="1:7" x14ac:dyDescent="0.25">
      <c r="A8" s="3">
        <v>4</v>
      </c>
      <c r="B8" s="3">
        <v>50</v>
      </c>
      <c r="C8" t="str">
        <f t="shared" si="0"/>
        <v>Annie Conway</v>
      </c>
      <c r="D8" t="str">
        <f t="shared" si="1"/>
        <v>Ambleside AC</v>
      </c>
      <c r="E8" s="3" t="str">
        <f t="shared" si="2"/>
        <v>F</v>
      </c>
      <c r="F8" s="3" t="str">
        <f t="shared" si="3"/>
        <v>Y</v>
      </c>
      <c r="G8" s="4">
        <v>2.6979166666666669E-2</v>
      </c>
    </row>
    <row r="9" spans="1:7" x14ac:dyDescent="0.25">
      <c r="A9" s="3">
        <v>5</v>
      </c>
      <c r="B9" s="3">
        <v>61</v>
      </c>
      <c r="C9" t="str">
        <f t="shared" si="0"/>
        <v>Julie Briscoe</v>
      </c>
      <c r="D9" t="str">
        <f t="shared" si="1"/>
        <v>Wakefield District Harriers &amp; AC</v>
      </c>
      <c r="E9" s="3" t="str">
        <f t="shared" si="2"/>
        <v>F40</v>
      </c>
      <c r="F9" s="3" t="str">
        <f t="shared" si="3"/>
        <v>Y</v>
      </c>
      <c r="G9" s="4">
        <v>2.7465277777777772E-2</v>
      </c>
    </row>
    <row r="10" spans="1:7" x14ac:dyDescent="0.25">
      <c r="A10" s="3">
        <v>6</v>
      </c>
      <c r="B10" s="3">
        <v>69</v>
      </c>
      <c r="C10" t="str">
        <f t="shared" si="0"/>
        <v>Scout Adkin</v>
      </c>
      <c r="D10" t="str">
        <f t="shared" si="1"/>
        <v>Moorfoot Runners</v>
      </c>
      <c r="E10" s="3" t="str">
        <f t="shared" si="2"/>
        <v>FU23</v>
      </c>
      <c r="F10" s="3" t="str">
        <f t="shared" si="3"/>
        <v>Y</v>
      </c>
      <c r="G10" s="4">
        <v>2.7615740740740743E-2</v>
      </c>
    </row>
    <row r="11" spans="1:7" x14ac:dyDescent="0.25">
      <c r="A11" s="3">
        <v>7</v>
      </c>
      <c r="B11" s="3">
        <v>62</v>
      </c>
      <c r="C11" t="str">
        <f t="shared" si="0"/>
        <v>Lou Roberts</v>
      </c>
      <c r="D11" t="str">
        <f t="shared" si="1"/>
        <v>Ambleside AC</v>
      </c>
      <c r="E11" s="3" t="str">
        <f t="shared" si="2"/>
        <v>F40</v>
      </c>
      <c r="F11" s="3" t="str">
        <f t="shared" si="3"/>
        <v>Y</v>
      </c>
      <c r="G11" s="4">
        <v>2.7719907407407405E-2</v>
      </c>
    </row>
    <row r="12" spans="1:7" x14ac:dyDescent="0.25">
      <c r="A12" s="3">
        <v>8</v>
      </c>
      <c r="B12" s="3">
        <v>51</v>
      </c>
      <c r="C12" t="str">
        <f t="shared" si="0"/>
        <v>Danielle Hodgkinson</v>
      </c>
      <c r="D12" t="str">
        <f t="shared" si="1"/>
        <v>Birchfield Harriers</v>
      </c>
      <c r="E12" s="3" t="str">
        <f t="shared" si="2"/>
        <v>F</v>
      </c>
      <c r="F12" s="3" t="str">
        <f t="shared" si="3"/>
        <v>Y</v>
      </c>
      <c r="G12" s="4">
        <v>2.8506944444444442E-2</v>
      </c>
    </row>
    <row r="13" spans="1:7" x14ac:dyDescent="0.25">
      <c r="A13" s="3">
        <v>9</v>
      </c>
      <c r="B13" s="3">
        <v>66</v>
      </c>
      <c r="C13" t="str">
        <f t="shared" si="0"/>
        <v>Louise Mercer</v>
      </c>
      <c r="D13" t="str">
        <f t="shared" si="1"/>
        <v>Edinburgh University Hare &amp; Hounds</v>
      </c>
      <c r="E13" s="3" t="str">
        <f t="shared" si="2"/>
        <v>FU23</v>
      </c>
      <c r="F13" s="3" t="str">
        <f t="shared" si="3"/>
        <v>N</v>
      </c>
      <c r="G13" s="4">
        <v>2.8657407407407406E-2</v>
      </c>
    </row>
    <row r="14" spans="1:7" x14ac:dyDescent="0.25">
      <c r="A14" s="3">
        <v>10</v>
      </c>
      <c r="B14" s="3">
        <v>65</v>
      </c>
      <c r="C14" t="str">
        <f t="shared" si="0"/>
        <v>Georgia Malir</v>
      </c>
      <c r="D14" t="str">
        <f t="shared" si="1"/>
        <v>Leeds City AC</v>
      </c>
      <c r="E14" s="3" t="str">
        <f t="shared" si="2"/>
        <v>FU23</v>
      </c>
      <c r="F14" s="3" t="str">
        <f t="shared" si="3"/>
        <v>Y</v>
      </c>
      <c r="G14" s="4">
        <v>2.8668981481481479E-2</v>
      </c>
    </row>
    <row r="15" spans="1:7" x14ac:dyDescent="0.25">
      <c r="A15" s="3">
        <v>11</v>
      </c>
      <c r="B15" s="3">
        <v>52</v>
      </c>
      <c r="C15" t="str">
        <f t="shared" si="0"/>
        <v>Emma Holt</v>
      </c>
      <c r="D15" t="str">
        <f t="shared" si="1"/>
        <v>Morpeth Harriers &amp; AC</v>
      </c>
      <c r="E15" s="3" t="str">
        <f t="shared" si="2"/>
        <v>F</v>
      </c>
      <c r="F15" s="3" t="str">
        <f t="shared" si="3"/>
        <v>Y</v>
      </c>
      <c r="G15" s="4">
        <v>2.9861111111111113E-2</v>
      </c>
    </row>
    <row r="16" spans="1:7" x14ac:dyDescent="0.25">
      <c r="A16" s="3">
        <v>12</v>
      </c>
      <c r="B16" s="3">
        <v>60</v>
      </c>
      <c r="C16" t="str">
        <f t="shared" si="0"/>
        <v>Victoria Mousley</v>
      </c>
      <c r="D16" t="str">
        <f t="shared" si="1"/>
        <v>Blackburn Harriers &amp; AC</v>
      </c>
      <c r="E16" s="3" t="str">
        <f t="shared" si="2"/>
        <v>F</v>
      </c>
      <c r="F16" s="3" t="str">
        <f t="shared" si="3"/>
        <v>Y</v>
      </c>
      <c r="G16" s="4">
        <v>3.0532407407407411E-2</v>
      </c>
    </row>
    <row r="17" spans="1:7" x14ac:dyDescent="0.25">
      <c r="A17" s="3">
        <v>13</v>
      </c>
      <c r="B17" s="3">
        <v>56</v>
      </c>
      <c r="C17" t="str">
        <f t="shared" si="0"/>
        <v>Katey Foster</v>
      </c>
      <c r="D17" t="str">
        <f t="shared" si="1"/>
        <v>Preston Harriers</v>
      </c>
      <c r="E17" s="3" t="str">
        <f t="shared" si="2"/>
        <v>F</v>
      </c>
      <c r="F17" s="3" t="str">
        <f t="shared" si="3"/>
        <v>Y</v>
      </c>
      <c r="G17" s="4">
        <v>3.1018518518518515E-2</v>
      </c>
    </row>
    <row r="18" spans="1:7" x14ac:dyDescent="0.25">
      <c r="A18" s="3">
        <v>14</v>
      </c>
      <c r="B18" s="3">
        <v>68</v>
      </c>
      <c r="C18" t="str">
        <f t="shared" si="0"/>
        <v>Sarah Hodgson</v>
      </c>
      <c r="D18" t="str">
        <f t="shared" si="1"/>
        <v>Lancaster &amp; Morecambe AC</v>
      </c>
      <c r="E18" s="3" t="str">
        <f t="shared" si="2"/>
        <v>FU23</v>
      </c>
      <c r="F18" s="3" t="str">
        <f t="shared" si="3"/>
        <v>Y</v>
      </c>
      <c r="G18" s="4">
        <v>3.170138888888889E-2</v>
      </c>
    </row>
    <row r="19" spans="1:7" x14ac:dyDescent="0.25">
      <c r="A19" s="3">
        <v>15</v>
      </c>
      <c r="B19" s="3">
        <v>64</v>
      </c>
      <c r="C19" t="str">
        <f t="shared" si="0"/>
        <v>Clara Evans</v>
      </c>
      <c r="D19" t="str">
        <f t="shared" si="1"/>
        <v>Pontypridd (Roadents) AC</v>
      </c>
      <c r="E19" s="3" t="str">
        <f t="shared" si="2"/>
        <v>FU23</v>
      </c>
      <c r="F19" s="3" t="str">
        <f t="shared" si="3"/>
        <v>N</v>
      </c>
      <c r="G19" s="4">
        <v>3.3414351851851855E-2</v>
      </c>
    </row>
    <row r="20" spans="1:7" x14ac:dyDescent="0.25">
      <c r="A20" s="3">
        <v>16</v>
      </c>
      <c r="B20" s="3">
        <v>57</v>
      </c>
      <c r="C20" t="str">
        <f t="shared" si="0"/>
        <v>Katie Walshaw</v>
      </c>
      <c r="D20" t="str">
        <f t="shared" si="1"/>
        <v>Holmfirth Harriers AC</v>
      </c>
      <c r="E20" s="3" t="str">
        <f t="shared" si="2"/>
        <v>F</v>
      </c>
      <c r="F20" s="3" t="str">
        <f t="shared" si="3"/>
        <v>Y</v>
      </c>
      <c r="G20" s="4" t="s">
        <v>110</v>
      </c>
    </row>
    <row r="21" spans="1:7" x14ac:dyDescent="0.25">
      <c r="A21" s="3">
        <v>17</v>
      </c>
      <c r="B21" s="3">
        <v>55</v>
      </c>
      <c r="C21" t="str">
        <f t="shared" si="0"/>
        <v>Julia Davis</v>
      </c>
      <c r="D21" t="str">
        <f t="shared" si="1"/>
        <v>Winchester &amp; District AC</v>
      </c>
      <c r="E21" s="3" t="str">
        <f t="shared" si="2"/>
        <v>F</v>
      </c>
      <c r="F21" s="3" t="str">
        <f t="shared" si="3"/>
        <v>Y</v>
      </c>
      <c r="G21" s="4" t="s">
        <v>110</v>
      </c>
    </row>
    <row r="22" spans="1:7" x14ac:dyDescent="0.25">
      <c r="A22" s="3">
        <v>18</v>
      </c>
      <c r="B22" s="3"/>
      <c r="C22" t="e">
        <f t="shared" si="0"/>
        <v>#N/A</v>
      </c>
      <c r="D22" t="e">
        <f t="shared" si="1"/>
        <v>#N/A</v>
      </c>
      <c r="E22" s="3" t="e">
        <f t="shared" si="2"/>
        <v>#N/A</v>
      </c>
      <c r="F22" s="3" t="e">
        <f t="shared" si="3"/>
        <v>#N/A</v>
      </c>
      <c r="G22" s="4">
        <v>0</v>
      </c>
    </row>
    <row r="23" spans="1:7" x14ac:dyDescent="0.25">
      <c r="A23" s="3">
        <v>19</v>
      </c>
      <c r="B23" s="3"/>
      <c r="C23" t="e">
        <f t="shared" si="0"/>
        <v>#N/A</v>
      </c>
      <c r="D23" t="e">
        <f t="shared" si="1"/>
        <v>#N/A</v>
      </c>
      <c r="E23" s="3" t="e">
        <f t="shared" si="2"/>
        <v>#N/A</v>
      </c>
      <c r="F23" s="3" t="e">
        <f t="shared" si="3"/>
        <v>#N/A</v>
      </c>
      <c r="G23" s="4">
        <v>0</v>
      </c>
    </row>
    <row r="24" spans="1:7" x14ac:dyDescent="0.25">
      <c r="A24" s="3">
        <v>20</v>
      </c>
      <c r="B24" s="3"/>
      <c r="C24" t="e">
        <f t="shared" si="0"/>
        <v>#N/A</v>
      </c>
      <c r="D24" t="e">
        <f t="shared" si="1"/>
        <v>#N/A</v>
      </c>
      <c r="E24" s="3" t="e">
        <f t="shared" si="2"/>
        <v>#N/A</v>
      </c>
      <c r="F24" s="3" t="e">
        <f t="shared" si="3"/>
        <v>#N/A</v>
      </c>
      <c r="G24" s="4">
        <v>0</v>
      </c>
    </row>
    <row r="25" spans="1:7" x14ac:dyDescent="0.25">
      <c r="A25" s="3"/>
      <c r="B25" s="3"/>
    </row>
    <row r="26" spans="1:7" x14ac:dyDescent="0.25">
      <c r="A26" s="3"/>
      <c r="B26" s="3"/>
    </row>
    <row r="27" spans="1:7" x14ac:dyDescent="0.25">
      <c r="A27" s="3"/>
      <c r="B27" s="3"/>
    </row>
    <row r="28" spans="1:7" x14ac:dyDescent="0.25">
      <c r="A28" s="3"/>
      <c r="B28" s="3"/>
    </row>
    <row r="29" spans="1:7" x14ac:dyDescent="0.25">
      <c r="A29" s="3"/>
      <c r="B29" s="3"/>
    </row>
    <row r="30" spans="1:7" x14ac:dyDescent="0.25">
      <c r="A30" s="3"/>
      <c r="B30" s="3"/>
    </row>
    <row r="31" spans="1:7" x14ac:dyDescent="0.25">
      <c r="A31" s="3"/>
      <c r="B31" s="3"/>
    </row>
    <row r="32" spans="1:7" x14ac:dyDescent="0.25">
      <c r="A32" s="3"/>
      <c r="B32" s="3"/>
    </row>
    <row r="33" spans="1:2" x14ac:dyDescent="0.25">
      <c r="A33" s="3"/>
      <c r="B33" s="3"/>
    </row>
    <row r="34" spans="1:2" x14ac:dyDescent="0.25">
      <c r="A34" s="3"/>
      <c r="B34" s="3"/>
    </row>
    <row r="35" spans="1:2" x14ac:dyDescent="0.25">
      <c r="A35" s="3"/>
      <c r="B35" s="3"/>
    </row>
    <row r="36" spans="1:2" x14ac:dyDescent="0.25">
      <c r="A36" s="3"/>
      <c r="B36" s="3"/>
    </row>
    <row r="37" spans="1:2" x14ac:dyDescent="0.25">
      <c r="A37" s="3"/>
      <c r="B37" s="3"/>
    </row>
    <row r="38" spans="1:2" x14ac:dyDescent="0.25">
      <c r="A38" s="3"/>
      <c r="B38" s="3"/>
    </row>
    <row r="39" spans="1:2" x14ac:dyDescent="0.25">
      <c r="A39" s="3"/>
      <c r="B39" s="3"/>
    </row>
    <row r="40" spans="1:2" x14ac:dyDescent="0.25">
      <c r="A40" s="3"/>
      <c r="B40" s="3"/>
    </row>
    <row r="41" spans="1:2" x14ac:dyDescent="0.25">
      <c r="A41" s="3"/>
      <c r="B41" s="3"/>
    </row>
    <row r="42" spans="1:2" x14ac:dyDescent="0.25">
      <c r="A42" s="3"/>
      <c r="B42" s="3"/>
    </row>
    <row r="43" spans="1:2" x14ac:dyDescent="0.25">
      <c r="A43" s="3"/>
      <c r="B43" s="3"/>
    </row>
    <row r="44" spans="1:2" x14ac:dyDescent="0.25">
      <c r="A44" s="3"/>
      <c r="B44" s="3"/>
    </row>
    <row r="45" spans="1:2" x14ac:dyDescent="0.25">
      <c r="A45" s="3"/>
      <c r="B45" s="3"/>
    </row>
    <row r="46" spans="1:2" x14ac:dyDescent="0.25">
      <c r="A46" s="3"/>
      <c r="B46" s="3"/>
    </row>
    <row r="47" spans="1:2" x14ac:dyDescent="0.25">
      <c r="A47" s="3"/>
      <c r="B47" s="3"/>
    </row>
    <row r="48" spans="1:2" x14ac:dyDescent="0.25">
      <c r="A48" s="3"/>
      <c r="B48" s="3"/>
    </row>
    <row r="49" spans="1:2" x14ac:dyDescent="0.25">
      <c r="A49" s="3"/>
      <c r="B49" s="3"/>
    </row>
    <row r="50" spans="1:2" x14ac:dyDescent="0.25">
      <c r="A50" s="3"/>
      <c r="B50" s="3"/>
    </row>
    <row r="51" spans="1:2" x14ac:dyDescent="0.25">
      <c r="A51" s="3"/>
      <c r="B51" s="3"/>
    </row>
    <row r="52" spans="1:2" x14ac:dyDescent="0.25">
      <c r="A52" s="3"/>
      <c r="B52" s="3"/>
    </row>
    <row r="53" spans="1:2" x14ac:dyDescent="0.25">
      <c r="A53" s="3"/>
      <c r="B53" s="3"/>
    </row>
    <row r="54" spans="1:2" x14ac:dyDescent="0.25">
      <c r="A54" s="3"/>
      <c r="B54" s="3"/>
    </row>
    <row r="55" spans="1:2" x14ac:dyDescent="0.25">
      <c r="A55" s="3"/>
      <c r="B55" s="3"/>
    </row>
    <row r="56" spans="1:2" x14ac:dyDescent="0.25">
      <c r="A56" s="3"/>
      <c r="B56" s="3"/>
    </row>
    <row r="57" spans="1:2" x14ac:dyDescent="0.25">
      <c r="A57" s="3"/>
      <c r="B57" s="3"/>
    </row>
    <row r="58" spans="1:2" x14ac:dyDescent="0.25">
      <c r="A58" s="3"/>
      <c r="B58" s="3"/>
    </row>
    <row r="59" spans="1:2" x14ac:dyDescent="0.25">
      <c r="A59" s="3"/>
      <c r="B59" s="3"/>
    </row>
    <row r="60" spans="1:2" x14ac:dyDescent="0.25">
      <c r="A60" s="3"/>
      <c r="B60" s="3"/>
    </row>
    <row r="61" spans="1:2" x14ac:dyDescent="0.25">
      <c r="A61" s="3"/>
      <c r="B61" s="3"/>
    </row>
    <row r="62" spans="1:2" x14ac:dyDescent="0.25">
      <c r="A62" s="3"/>
      <c r="B62" s="3"/>
    </row>
    <row r="63" spans="1:2" x14ac:dyDescent="0.25">
      <c r="A63" s="3"/>
      <c r="B63" s="3"/>
    </row>
    <row r="64" spans="1:2" x14ac:dyDescent="0.25">
      <c r="A64" s="3"/>
      <c r="B64" s="3"/>
    </row>
    <row r="65" spans="1:2" x14ac:dyDescent="0.25">
      <c r="A65" s="3"/>
      <c r="B65" s="3"/>
    </row>
    <row r="66" spans="1:2" x14ac:dyDescent="0.25">
      <c r="A66" s="3"/>
      <c r="B66" s="3"/>
    </row>
    <row r="67" spans="1:2" x14ac:dyDescent="0.25">
      <c r="A67" s="3"/>
      <c r="B67" s="3"/>
    </row>
    <row r="68" spans="1:2" x14ac:dyDescent="0.25">
      <c r="A68" s="3"/>
      <c r="B68" s="3"/>
    </row>
    <row r="69" spans="1:2" x14ac:dyDescent="0.25">
      <c r="A69" s="3"/>
      <c r="B69" s="3"/>
    </row>
    <row r="70" spans="1:2" x14ac:dyDescent="0.25">
      <c r="A70" s="3"/>
      <c r="B70" s="3"/>
    </row>
    <row r="71" spans="1:2" x14ac:dyDescent="0.25">
      <c r="A71" s="3"/>
      <c r="B71" s="3"/>
    </row>
    <row r="72" spans="1:2" x14ac:dyDescent="0.25">
      <c r="A72" s="3"/>
      <c r="B72" s="3"/>
    </row>
    <row r="73" spans="1:2" x14ac:dyDescent="0.25">
      <c r="A73" s="3"/>
      <c r="B73" s="3"/>
    </row>
    <row r="74" spans="1:2" x14ac:dyDescent="0.25">
      <c r="A74" s="3"/>
      <c r="B74" s="3"/>
    </row>
    <row r="75" spans="1:2" x14ac:dyDescent="0.25">
      <c r="A75" s="3"/>
      <c r="B75" s="3"/>
    </row>
    <row r="76" spans="1:2" x14ac:dyDescent="0.25">
      <c r="A76" s="3"/>
      <c r="B76" s="3"/>
    </row>
    <row r="77" spans="1:2" x14ac:dyDescent="0.25">
      <c r="A77" s="3"/>
      <c r="B77" s="3"/>
    </row>
    <row r="78" spans="1:2" x14ac:dyDescent="0.25">
      <c r="A78" s="3"/>
      <c r="B78" s="3"/>
    </row>
    <row r="79" spans="1:2" x14ac:dyDescent="0.25">
      <c r="A79" s="3"/>
      <c r="B79" s="3"/>
    </row>
    <row r="80" spans="1:2" x14ac:dyDescent="0.25">
      <c r="A80" s="3"/>
      <c r="B80" s="3"/>
    </row>
    <row r="81" spans="1:2" x14ac:dyDescent="0.25">
      <c r="A81" s="3"/>
      <c r="B81" s="3"/>
    </row>
    <row r="82" spans="1:2" x14ac:dyDescent="0.25">
      <c r="A82" s="3"/>
      <c r="B82" s="3"/>
    </row>
    <row r="83" spans="1:2" x14ac:dyDescent="0.25">
      <c r="A83" s="3"/>
      <c r="B83" s="3"/>
    </row>
    <row r="84" spans="1:2" x14ac:dyDescent="0.25">
      <c r="A84" s="3"/>
      <c r="B84" s="3"/>
    </row>
    <row r="85" spans="1:2" x14ac:dyDescent="0.25">
      <c r="A85" s="3"/>
      <c r="B85" s="3"/>
    </row>
    <row r="86" spans="1:2" x14ac:dyDescent="0.25">
      <c r="A86" s="3"/>
      <c r="B86" s="3"/>
    </row>
    <row r="87" spans="1:2" x14ac:dyDescent="0.25">
      <c r="A87" s="3"/>
      <c r="B87" s="3"/>
    </row>
    <row r="88" spans="1:2" x14ac:dyDescent="0.25">
      <c r="A88" s="3"/>
      <c r="B88" s="3"/>
    </row>
    <row r="89" spans="1:2" x14ac:dyDescent="0.25">
      <c r="A89" s="3"/>
    </row>
    <row r="90" spans="1:2" x14ac:dyDescent="0.25">
      <c r="A90" s="3"/>
    </row>
    <row r="91" spans="1:2" x14ac:dyDescent="0.25">
      <c r="A91" s="3"/>
    </row>
    <row r="92" spans="1:2" x14ac:dyDescent="0.25">
      <c r="A92" s="3"/>
    </row>
    <row r="93" spans="1:2" x14ac:dyDescent="0.25">
      <c r="A93" s="3"/>
    </row>
    <row r="94" spans="1:2" x14ac:dyDescent="0.25">
      <c r="A94" s="3"/>
    </row>
    <row r="95" spans="1:2" x14ac:dyDescent="0.25">
      <c r="A95" s="3"/>
    </row>
    <row r="96" spans="1:2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</sheetData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H36" sqref="H36"/>
    </sheetView>
  </sheetViews>
  <sheetFormatPr defaultRowHeight="15" x14ac:dyDescent="0.25"/>
  <cols>
    <col min="2" max="2" width="26.140625" customWidth="1"/>
    <col min="3" max="3" width="37" customWidth="1"/>
    <col min="5" max="5" width="9.140625" style="3"/>
    <col min="6" max="6" width="20.5703125" customWidth="1"/>
  </cols>
  <sheetData>
    <row r="1" spans="1:6" x14ac:dyDescent="0.25">
      <c r="A1" s="1" t="s">
        <v>106</v>
      </c>
    </row>
    <row r="2" spans="1:6" x14ac:dyDescent="0.25">
      <c r="A2" s="1" t="s">
        <v>109</v>
      </c>
    </row>
    <row r="3" spans="1:6" x14ac:dyDescent="0.25">
      <c r="A3" s="1"/>
    </row>
    <row r="4" spans="1:6" x14ac:dyDescent="0.25">
      <c r="A4" s="2" t="s">
        <v>104</v>
      </c>
      <c r="B4" s="1" t="s">
        <v>98</v>
      </c>
      <c r="C4" s="1" t="s">
        <v>99</v>
      </c>
      <c r="D4" s="2" t="s">
        <v>108</v>
      </c>
      <c r="E4" s="2" t="s">
        <v>107</v>
      </c>
      <c r="F4" s="2" t="s">
        <v>105</v>
      </c>
    </row>
    <row r="5" spans="1:6" x14ac:dyDescent="0.25">
      <c r="A5" s="3">
        <v>100</v>
      </c>
      <c r="B5" s="7" t="s">
        <v>0</v>
      </c>
      <c r="C5" s="7" t="s">
        <v>2</v>
      </c>
      <c r="D5" s="8" t="s">
        <v>1</v>
      </c>
      <c r="E5" s="8" t="s">
        <v>3</v>
      </c>
      <c r="F5" s="5" t="s">
        <v>3</v>
      </c>
    </row>
    <row r="6" spans="1:6" x14ac:dyDescent="0.25">
      <c r="A6" s="3">
        <v>101</v>
      </c>
      <c r="B6" s="7" t="s">
        <v>4</v>
      </c>
      <c r="C6" s="7" t="s">
        <v>5</v>
      </c>
      <c r="D6" s="8" t="s">
        <v>1</v>
      </c>
      <c r="E6" s="8" t="s">
        <v>3</v>
      </c>
      <c r="F6" s="5" t="s">
        <v>3</v>
      </c>
    </row>
    <row r="7" spans="1:6" x14ac:dyDescent="0.25">
      <c r="A7" s="3">
        <v>102</v>
      </c>
      <c r="B7" s="7" t="s">
        <v>6</v>
      </c>
      <c r="C7" s="7" t="s">
        <v>7</v>
      </c>
      <c r="D7" s="8" t="s">
        <v>1</v>
      </c>
      <c r="E7" s="8" t="s">
        <v>8</v>
      </c>
      <c r="F7" s="5" t="s">
        <v>3</v>
      </c>
    </row>
    <row r="8" spans="1:6" x14ac:dyDescent="0.25">
      <c r="A8" s="3">
        <v>103</v>
      </c>
      <c r="B8" s="7" t="s">
        <v>9</v>
      </c>
      <c r="C8" s="7" t="s">
        <v>10</v>
      </c>
      <c r="D8" s="8" t="s">
        <v>1</v>
      </c>
      <c r="E8" s="8" t="s">
        <v>8</v>
      </c>
      <c r="F8" s="5" t="s">
        <v>3</v>
      </c>
    </row>
    <row r="9" spans="1:6" x14ac:dyDescent="0.25">
      <c r="A9" s="3">
        <v>104</v>
      </c>
      <c r="B9" s="7" t="s">
        <v>14</v>
      </c>
      <c r="C9" s="7" t="s">
        <v>15</v>
      </c>
      <c r="D9" s="8" t="s">
        <v>1</v>
      </c>
      <c r="E9" s="8" t="s">
        <v>3</v>
      </c>
      <c r="F9" s="5" t="s">
        <v>3</v>
      </c>
    </row>
    <row r="10" spans="1:6" x14ac:dyDescent="0.25">
      <c r="A10" s="3">
        <v>105</v>
      </c>
      <c r="B10" s="7" t="s">
        <v>16</v>
      </c>
      <c r="C10" s="7" t="s">
        <v>17</v>
      </c>
      <c r="D10" s="8" t="s">
        <v>1</v>
      </c>
      <c r="E10" s="8" t="s">
        <v>3</v>
      </c>
      <c r="F10" s="5" t="s">
        <v>3</v>
      </c>
    </row>
    <row r="11" spans="1:6" x14ac:dyDescent="0.25">
      <c r="A11" s="3">
        <v>106</v>
      </c>
      <c r="B11" s="7" t="s">
        <v>19</v>
      </c>
      <c r="C11" s="7" t="s">
        <v>20</v>
      </c>
      <c r="D11" s="8" t="s">
        <v>1</v>
      </c>
      <c r="E11" s="8" t="s">
        <v>3</v>
      </c>
      <c r="F11" s="5" t="s">
        <v>8</v>
      </c>
    </row>
    <row r="12" spans="1:6" x14ac:dyDescent="0.25">
      <c r="A12" s="3">
        <v>107</v>
      </c>
      <c r="B12" s="7" t="s">
        <v>24</v>
      </c>
      <c r="C12" s="7" t="s">
        <v>25</v>
      </c>
      <c r="D12" s="8" t="s">
        <v>1</v>
      </c>
      <c r="E12" s="8" t="s">
        <v>3</v>
      </c>
      <c r="F12" s="5" t="s">
        <v>3</v>
      </c>
    </row>
    <row r="13" spans="1:6" x14ac:dyDescent="0.25">
      <c r="A13" s="3">
        <v>108</v>
      </c>
      <c r="B13" s="7" t="s">
        <v>26</v>
      </c>
      <c r="C13" s="7" t="s">
        <v>27</v>
      </c>
      <c r="D13" s="8" t="s">
        <v>1</v>
      </c>
      <c r="E13" s="8" t="s">
        <v>3</v>
      </c>
      <c r="F13" s="5" t="s">
        <v>3</v>
      </c>
    </row>
    <row r="14" spans="1:6" x14ac:dyDescent="0.25">
      <c r="A14" s="3">
        <v>109</v>
      </c>
      <c r="B14" s="7" t="s">
        <v>32</v>
      </c>
      <c r="C14" s="7" t="s">
        <v>33</v>
      </c>
      <c r="D14" s="8" t="s">
        <v>1</v>
      </c>
      <c r="E14" s="8" t="s">
        <v>3</v>
      </c>
      <c r="F14" s="5" t="s">
        <v>3</v>
      </c>
    </row>
    <row r="15" spans="1:6" x14ac:dyDescent="0.25">
      <c r="A15" s="3">
        <v>110</v>
      </c>
      <c r="B15" s="7" t="s">
        <v>37</v>
      </c>
      <c r="C15" s="7" t="s">
        <v>17</v>
      </c>
      <c r="D15" s="8" t="s">
        <v>1</v>
      </c>
      <c r="E15" s="8" t="s">
        <v>3</v>
      </c>
      <c r="F15" s="5" t="s">
        <v>8</v>
      </c>
    </row>
    <row r="16" spans="1:6" x14ac:dyDescent="0.25">
      <c r="A16" s="3">
        <v>111</v>
      </c>
      <c r="B16" s="7" t="s">
        <v>43</v>
      </c>
      <c r="C16" s="7" t="s">
        <v>44</v>
      </c>
      <c r="D16" s="8" t="s">
        <v>1</v>
      </c>
      <c r="E16" s="8" t="s">
        <v>3</v>
      </c>
      <c r="F16" s="5" t="s">
        <v>3</v>
      </c>
    </row>
    <row r="17" spans="1:6" x14ac:dyDescent="0.25">
      <c r="A17" s="3">
        <v>112</v>
      </c>
      <c r="B17" s="7" t="s">
        <v>45</v>
      </c>
      <c r="C17" s="7" t="s">
        <v>46</v>
      </c>
      <c r="D17" s="8" t="s">
        <v>1</v>
      </c>
      <c r="E17" s="8" t="s">
        <v>3</v>
      </c>
      <c r="F17" s="5" t="s">
        <v>3</v>
      </c>
    </row>
    <row r="18" spans="1:6" x14ac:dyDescent="0.25">
      <c r="A18" s="3">
        <v>113</v>
      </c>
      <c r="B18" s="7" t="s">
        <v>50</v>
      </c>
      <c r="C18" s="7" t="s">
        <v>51</v>
      </c>
      <c r="D18" s="8" t="s">
        <v>1</v>
      </c>
      <c r="E18" s="8" t="s">
        <v>3</v>
      </c>
      <c r="F18" s="5" t="s">
        <v>3</v>
      </c>
    </row>
    <row r="19" spans="1:6" x14ac:dyDescent="0.25">
      <c r="A19" s="3">
        <v>114</v>
      </c>
      <c r="B19" s="7" t="s">
        <v>63</v>
      </c>
      <c r="C19" s="7" t="s">
        <v>64</v>
      </c>
      <c r="D19" s="8" t="s">
        <v>1</v>
      </c>
      <c r="E19" s="8" t="s">
        <v>3</v>
      </c>
      <c r="F19" s="5" t="s">
        <v>3</v>
      </c>
    </row>
    <row r="20" spans="1:6" x14ac:dyDescent="0.25">
      <c r="A20" s="3">
        <v>115</v>
      </c>
      <c r="B20" s="7" t="s">
        <v>67</v>
      </c>
      <c r="C20" s="7" t="s">
        <v>25</v>
      </c>
      <c r="D20" s="8" t="s">
        <v>1</v>
      </c>
      <c r="E20" s="8" t="s">
        <v>3</v>
      </c>
      <c r="F20" s="5" t="s">
        <v>8</v>
      </c>
    </row>
    <row r="21" spans="1:6" x14ac:dyDescent="0.25">
      <c r="A21" s="3">
        <v>116</v>
      </c>
      <c r="B21" s="7" t="s">
        <v>68</v>
      </c>
      <c r="C21" s="7" t="s">
        <v>69</v>
      </c>
      <c r="D21" s="8" t="s">
        <v>1</v>
      </c>
      <c r="E21" s="8" t="s">
        <v>3</v>
      </c>
      <c r="F21" s="5" t="s">
        <v>8</v>
      </c>
    </row>
    <row r="22" spans="1:6" x14ac:dyDescent="0.25">
      <c r="A22" s="3">
        <v>117</v>
      </c>
      <c r="B22" s="7" t="s">
        <v>75</v>
      </c>
      <c r="C22" s="7" t="s">
        <v>20</v>
      </c>
      <c r="D22" s="8" t="s">
        <v>1</v>
      </c>
      <c r="E22" s="8" t="s">
        <v>3</v>
      </c>
      <c r="F22" s="5" t="s">
        <v>3</v>
      </c>
    </row>
    <row r="23" spans="1:6" x14ac:dyDescent="0.25">
      <c r="A23" s="3">
        <v>118</v>
      </c>
      <c r="B23" s="7" t="s">
        <v>76</v>
      </c>
      <c r="C23" s="7" t="s">
        <v>77</v>
      </c>
      <c r="D23" s="8" t="s">
        <v>1</v>
      </c>
      <c r="E23" s="8" t="s">
        <v>8</v>
      </c>
      <c r="F23" s="5" t="s">
        <v>3</v>
      </c>
    </row>
    <row r="24" spans="1:6" x14ac:dyDescent="0.25">
      <c r="A24" s="3">
        <v>119</v>
      </c>
      <c r="B24" s="7" t="s">
        <v>80</v>
      </c>
      <c r="C24" s="7" t="s">
        <v>81</v>
      </c>
      <c r="D24" s="8" t="s">
        <v>1</v>
      </c>
      <c r="E24" s="8" t="s">
        <v>8</v>
      </c>
      <c r="F24" s="5" t="s">
        <v>3</v>
      </c>
    </row>
    <row r="25" spans="1:6" x14ac:dyDescent="0.25">
      <c r="A25" s="3">
        <v>120</v>
      </c>
      <c r="B25" s="7" t="s">
        <v>82</v>
      </c>
      <c r="C25" s="7" t="s">
        <v>64</v>
      </c>
      <c r="D25" s="8" t="s">
        <v>1</v>
      </c>
      <c r="E25" s="8" t="s">
        <v>3</v>
      </c>
      <c r="F25" s="5" t="s">
        <v>3</v>
      </c>
    </row>
    <row r="26" spans="1:6" x14ac:dyDescent="0.25">
      <c r="A26" s="3">
        <v>121</v>
      </c>
      <c r="B26" s="7" t="s">
        <v>87</v>
      </c>
      <c r="C26" s="7" t="s">
        <v>40</v>
      </c>
      <c r="D26" s="8" t="s">
        <v>1</v>
      </c>
      <c r="E26" s="8" t="s">
        <v>3</v>
      </c>
      <c r="F26" s="5" t="s">
        <v>3</v>
      </c>
    </row>
    <row r="27" spans="1:6" x14ac:dyDescent="0.25">
      <c r="A27" s="3">
        <v>122</v>
      </c>
      <c r="B27" s="7" t="s">
        <v>88</v>
      </c>
      <c r="C27" s="7" t="s">
        <v>64</v>
      </c>
      <c r="D27" s="8" t="s">
        <v>1</v>
      </c>
      <c r="E27" s="8" t="s">
        <v>3</v>
      </c>
      <c r="F27" s="5" t="s">
        <v>3</v>
      </c>
    </row>
    <row r="28" spans="1:6" x14ac:dyDescent="0.25">
      <c r="A28" s="3">
        <v>123</v>
      </c>
      <c r="B28" s="7" t="s">
        <v>89</v>
      </c>
      <c r="C28" s="7" t="s">
        <v>90</v>
      </c>
      <c r="D28" s="8" t="s">
        <v>1</v>
      </c>
      <c r="E28" s="8" t="s">
        <v>3</v>
      </c>
      <c r="F28" s="5" t="s">
        <v>3</v>
      </c>
    </row>
    <row r="29" spans="1:6" x14ac:dyDescent="0.25">
      <c r="A29" s="3">
        <v>124</v>
      </c>
      <c r="B29" s="7" t="s">
        <v>91</v>
      </c>
      <c r="C29" s="7" t="s">
        <v>15</v>
      </c>
      <c r="D29" s="8" t="s">
        <v>1</v>
      </c>
      <c r="E29" s="8" t="s">
        <v>3</v>
      </c>
      <c r="F29" s="5" t="s">
        <v>8</v>
      </c>
    </row>
    <row r="30" spans="1:6" x14ac:dyDescent="0.25">
      <c r="A30" s="3">
        <v>125</v>
      </c>
      <c r="B30" s="7" t="s">
        <v>92</v>
      </c>
      <c r="C30" s="7" t="s">
        <v>46</v>
      </c>
      <c r="D30" s="8" t="s">
        <v>1</v>
      </c>
      <c r="E30" s="8" t="s">
        <v>3</v>
      </c>
      <c r="F30" s="5" t="s">
        <v>3</v>
      </c>
    </row>
    <row r="31" spans="1:6" x14ac:dyDescent="0.25">
      <c r="A31" s="3">
        <v>126</v>
      </c>
      <c r="B31" s="7" t="s">
        <v>72</v>
      </c>
      <c r="C31" s="7" t="s">
        <v>74</v>
      </c>
      <c r="D31" s="8" t="s">
        <v>73</v>
      </c>
      <c r="E31" s="8" t="s">
        <v>3</v>
      </c>
      <c r="F31" s="5" t="s">
        <v>3</v>
      </c>
    </row>
    <row r="32" spans="1:6" x14ac:dyDescent="0.25">
      <c r="A32" s="3">
        <v>127</v>
      </c>
      <c r="B32" s="7" t="s">
        <v>47</v>
      </c>
      <c r="C32" s="7" t="s">
        <v>49</v>
      </c>
      <c r="D32" s="8" t="s">
        <v>48</v>
      </c>
      <c r="E32" s="8" t="s">
        <v>3</v>
      </c>
      <c r="F32" s="5" t="s">
        <v>8</v>
      </c>
    </row>
    <row r="33" spans="1:6" x14ac:dyDescent="0.25">
      <c r="A33" s="3">
        <v>128</v>
      </c>
      <c r="B33" s="7" t="s">
        <v>65</v>
      </c>
      <c r="C33" s="7" t="s">
        <v>66</v>
      </c>
      <c r="D33" s="8" t="s">
        <v>48</v>
      </c>
      <c r="E33" s="8" t="s">
        <v>3</v>
      </c>
      <c r="F33" s="5" t="s">
        <v>3</v>
      </c>
    </row>
    <row r="34" spans="1:6" x14ac:dyDescent="0.25">
      <c r="A34" s="3">
        <v>129</v>
      </c>
      <c r="B34" s="7" t="s">
        <v>93</v>
      </c>
      <c r="C34" s="7" t="s">
        <v>2</v>
      </c>
      <c r="D34" s="8" t="s">
        <v>48</v>
      </c>
      <c r="E34" s="8" t="s">
        <v>3</v>
      </c>
      <c r="F34" s="5" t="s">
        <v>3</v>
      </c>
    </row>
    <row r="35" spans="1:6" x14ac:dyDescent="0.25">
      <c r="A35" s="3">
        <v>130</v>
      </c>
      <c r="B35" s="7" t="s">
        <v>94</v>
      </c>
      <c r="C35" s="7" t="s">
        <v>95</v>
      </c>
      <c r="D35" s="8" t="s">
        <v>48</v>
      </c>
      <c r="E35" s="8" t="s">
        <v>3</v>
      </c>
      <c r="F35" s="5" t="s">
        <v>3</v>
      </c>
    </row>
    <row r="36" spans="1:6" x14ac:dyDescent="0.25">
      <c r="A36" s="3"/>
      <c r="F36" s="6">
        <f>COUNTIF(SM_ENTRY,"Y")</f>
        <v>25</v>
      </c>
    </row>
    <row r="37" spans="1:6" x14ac:dyDescent="0.25">
      <c r="A37" s="3"/>
    </row>
    <row r="38" spans="1:6" x14ac:dyDescent="0.25">
      <c r="A38" s="3"/>
    </row>
    <row r="39" spans="1:6" x14ac:dyDescent="0.25">
      <c r="A39" s="3"/>
    </row>
    <row r="40" spans="1:6" x14ac:dyDescent="0.25">
      <c r="A40" s="3"/>
    </row>
    <row r="41" spans="1:6" x14ac:dyDescent="0.25">
      <c r="A41" s="3"/>
    </row>
    <row r="42" spans="1:6" x14ac:dyDescent="0.25">
      <c r="A42" s="3"/>
    </row>
    <row r="43" spans="1:6" x14ac:dyDescent="0.25">
      <c r="A43" s="3"/>
    </row>
    <row r="44" spans="1:6" x14ac:dyDescent="0.25">
      <c r="A44" s="3"/>
    </row>
    <row r="45" spans="1:6" x14ac:dyDescent="0.25">
      <c r="A45" s="3"/>
    </row>
    <row r="46" spans="1:6" x14ac:dyDescent="0.25">
      <c r="A46" s="3"/>
    </row>
    <row r="47" spans="1:6" x14ac:dyDescent="0.25">
      <c r="A47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4" workbookViewId="0">
      <selection activeCell="B13" sqref="B13"/>
    </sheetView>
  </sheetViews>
  <sheetFormatPr defaultRowHeight="15" x14ac:dyDescent="0.25"/>
  <cols>
    <col min="3" max="3" width="27.5703125" customWidth="1"/>
    <col min="4" max="4" width="36.7109375" customWidth="1"/>
    <col min="5" max="6" width="9.140625" style="3"/>
  </cols>
  <sheetData>
    <row r="1" spans="1:8" x14ac:dyDescent="0.25">
      <c r="A1" s="1" t="s">
        <v>106</v>
      </c>
      <c r="G1" s="3"/>
    </row>
    <row r="2" spans="1:8" x14ac:dyDescent="0.25">
      <c r="A2" s="1" t="s">
        <v>109</v>
      </c>
      <c r="G2" s="3"/>
    </row>
    <row r="3" spans="1:8" x14ac:dyDescent="0.25">
      <c r="G3" s="3"/>
    </row>
    <row r="4" spans="1:8" x14ac:dyDescent="0.25">
      <c r="A4" s="2" t="s">
        <v>101</v>
      </c>
      <c r="B4" s="2" t="s">
        <v>104</v>
      </c>
      <c r="C4" s="1" t="s">
        <v>98</v>
      </c>
      <c r="D4" s="1" t="s">
        <v>99</v>
      </c>
      <c r="E4" s="2" t="s">
        <v>103</v>
      </c>
      <c r="F4" s="2" t="s">
        <v>107</v>
      </c>
      <c r="G4" s="2" t="s">
        <v>100</v>
      </c>
    </row>
    <row r="5" spans="1:8" x14ac:dyDescent="0.25">
      <c r="A5" s="3">
        <v>1</v>
      </c>
      <c r="B5" s="3">
        <v>103</v>
      </c>
      <c r="C5" t="str">
        <f>VLOOKUP(B5,SM,2,FALSE)</f>
        <v>Andrew Douglas</v>
      </c>
      <c r="D5" t="str">
        <f>VLOOKUP(B5,SM,3,FALSE)</f>
        <v>Inverclyde AC</v>
      </c>
      <c r="E5" s="3" t="str">
        <f>VLOOKUP(B5,SM,4,FALSE)</f>
        <v>M</v>
      </c>
      <c r="F5" s="3" t="str">
        <f>VLOOKUP(B5,SM,5,FALSE)</f>
        <v>N</v>
      </c>
      <c r="G5" s="9">
        <v>3.4999999999999996E-2</v>
      </c>
      <c r="H5" s="10"/>
    </row>
    <row r="6" spans="1:8" x14ac:dyDescent="0.25">
      <c r="A6" s="3">
        <v>2</v>
      </c>
      <c r="B6" s="3">
        <v>102</v>
      </c>
      <c r="C6" t="str">
        <f t="shared" ref="C6:C35" si="0">VLOOKUP(B6,SM,2)</f>
        <v>Andrew Davies</v>
      </c>
      <c r="D6" t="str">
        <f t="shared" ref="D6:D35" si="1">VLOOKUP(B6,SM,3)</f>
        <v>Mercia Fell RC</v>
      </c>
      <c r="E6" s="3" t="str">
        <f t="shared" ref="E6:E35" si="2">VLOOKUP(B6,SM,4)</f>
        <v>M</v>
      </c>
      <c r="F6" s="3" t="str">
        <f t="shared" ref="F6:F35" si="3">VLOOKUP(B6,SM,5)</f>
        <v>N</v>
      </c>
      <c r="G6" s="9">
        <v>3.577546296296296E-2</v>
      </c>
    </row>
    <row r="7" spans="1:8" x14ac:dyDescent="0.25">
      <c r="A7" s="3">
        <v>3</v>
      </c>
      <c r="B7" s="3">
        <v>117</v>
      </c>
      <c r="C7" t="str">
        <f t="shared" si="0"/>
        <v>Ricky Lightfoot</v>
      </c>
      <c r="D7" t="str">
        <f t="shared" si="1"/>
        <v>Ellenborough AC</v>
      </c>
      <c r="E7" s="3" t="str">
        <f t="shared" si="2"/>
        <v>M</v>
      </c>
      <c r="F7" s="3" t="str">
        <f t="shared" si="3"/>
        <v>Y</v>
      </c>
      <c r="G7" s="9">
        <v>3.6006944444444446E-2</v>
      </c>
    </row>
    <row r="8" spans="1:8" x14ac:dyDescent="0.25">
      <c r="A8" s="3">
        <v>4</v>
      </c>
      <c r="B8" s="3">
        <v>101</v>
      </c>
      <c r="C8" t="str">
        <f t="shared" si="0"/>
        <v>Alex Pilcher</v>
      </c>
      <c r="D8" t="str">
        <f t="shared" si="1"/>
        <v>Derby AC</v>
      </c>
      <c r="E8" s="3" t="str">
        <f t="shared" si="2"/>
        <v>M</v>
      </c>
      <c r="F8" s="3" t="str">
        <f t="shared" si="3"/>
        <v>Y</v>
      </c>
      <c r="G8" s="9">
        <v>3.6145833333333328E-2</v>
      </c>
    </row>
    <row r="9" spans="1:8" x14ac:dyDescent="0.25">
      <c r="A9" s="3">
        <v>5</v>
      </c>
      <c r="B9" s="3">
        <v>104</v>
      </c>
      <c r="C9" t="str">
        <f t="shared" si="0"/>
        <v>Ben Mounsey</v>
      </c>
      <c r="D9" t="str">
        <f t="shared" si="1"/>
        <v>Calder Valley Fell Runners</v>
      </c>
      <c r="E9" s="3" t="str">
        <f t="shared" si="2"/>
        <v>M</v>
      </c>
      <c r="F9" s="3" t="str">
        <f t="shared" si="3"/>
        <v>Y</v>
      </c>
      <c r="G9" s="9">
        <v>3.6203703703703703E-2</v>
      </c>
    </row>
    <row r="10" spans="1:8" x14ac:dyDescent="0.25">
      <c r="A10" s="3">
        <v>6</v>
      </c>
      <c r="B10" s="3">
        <v>125</v>
      </c>
      <c r="C10" t="str">
        <f t="shared" si="0"/>
        <v>Tom Adams</v>
      </c>
      <c r="D10" t="str">
        <f t="shared" si="1"/>
        <v>Ilkley Harriers AC</v>
      </c>
      <c r="E10" s="3" t="str">
        <f t="shared" si="2"/>
        <v>M</v>
      </c>
      <c r="F10" s="3" t="str">
        <f t="shared" si="3"/>
        <v>Y</v>
      </c>
      <c r="G10" s="9">
        <v>3.622685185185185E-2</v>
      </c>
    </row>
    <row r="11" spans="1:8" x14ac:dyDescent="0.25">
      <c r="A11" s="3">
        <v>7</v>
      </c>
      <c r="B11" s="3">
        <v>128</v>
      </c>
      <c r="C11" t="str">
        <f t="shared" si="0"/>
        <v>Maximilian Nicholls</v>
      </c>
      <c r="D11" t="str">
        <f t="shared" si="1"/>
        <v>Tonbridge AC</v>
      </c>
      <c r="E11" s="3" t="str">
        <f t="shared" si="2"/>
        <v>MU23</v>
      </c>
      <c r="F11" s="3" t="str">
        <f t="shared" si="3"/>
        <v>Y</v>
      </c>
      <c r="G11" s="9">
        <v>3.6562499999999998E-2</v>
      </c>
    </row>
    <row r="12" spans="1:8" x14ac:dyDescent="0.25">
      <c r="A12" s="3">
        <v>8</v>
      </c>
      <c r="B12" s="3">
        <v>108</v>
      </c>
      <c r="C12" t="str">
        <f t="shared" si="0"/>
        <v>Chris Steele</v>
      </c>
      <c r="D12" t="str">
        <f t="shared" si="1"/>
        <v>Borrowdale Fell Runners</v>
      </c>
      <c r="E12" s="3" t="str">
        <f t="shared" si="2"/>
        <v>M</v>
      </c>
      <c r="F12" s="3" t="str">
        <f t="shared" si="3"/>
        <v>Y</v>
      </c>
      <c r="G12" s="9">
        <v>3.6782407407407409E-2</v>
      </c>
    </row>
    <row r="13" spans="1:8" x14ac:dyDescent="0.25">
      <c r="A13" s="3">
        <v>9</v>
      </c>
      <c r="B13" s="3">
        <v>107</v>
      </c>
      <c r="C13" t="str">
        <f t="shared" si="0"/>
        <v>Chris Farrell</v>
      </c>
      <c r="D13" t="str">
        <f t="shared" si="1"/>
        <v>Horwich RMI Harriers</v>
      </c>
      <c r="E13" s="3" t="str">
        <f t="shared" si="2"/>
        <v>M</v>
      </c>
      <c r="F13" s="3" t="str">
        <f t="shared" si="3"/>
        <v>Y</v>
      </c>
      <c r="G13" s="9">
        <v>3.6840277777777777E-2</v>
      </c>
    </row>
    <row r="14" spans="1:8" x14ac:dyDescent="0.25">
      <c r="A14" s="3">
        <v>10</v>
      </c>
      <c r="B14" s="3">
        <v>122</v>
      </c>
      <c r="C14" t="str">
        <f t="shared" si="0"/>
        <v>Steven Hebblethwaite</v>
      </c>
      <c r="D14" t="str">
        <f t="shared" si="1"/>
        <v>Keswick AC</v>
      </c>
      <c r="E14" s="3" t="str">
        <f t="shared" si="2"/>
        <v>M</v>
      </c>
      <c r="F14" s="3" t="str">
        <f t="shared" si="3"/>
        <v>Y</v>
      </c>
      <c r="G14" s="9">
        <v>3.7141203703703704E-2</v>
      </c>
    </row>
    <row r="15" spans="1:8" x14ac:dyDescent="0.25">
      <c r="A15" s="3">
        <v>11</v>
      </c>
      <c r="B15" s="3">
        <v>112</v>
      </c>
      <c r="C15" t="str">
        <f t="shared" si="0"/>
        <v>Jack Wood</v>
      </c>
      <c r="D15" t="str">
        <f t="shared" si="1"/>
        <v>Ilkley Harriers AC</v>
      </c>
      <c r="E15" s="3" t="str">
        <f t="shared" si="2"/>
        <v>M</v>
      </c>
      <c r="F15" s="3" t="str">
        <f t="shared" si="3"/>
        <v>Y</v>
      </c>
      <c r="G15" s="9">
        <v>3.7199074074074072E-2</v>
      </c>
    </row>
    <row r="16" spans="1:8" x14ac:dyDescent="0.25">
      <c r="A16" s="3">
        <v>12</v>
      </c>
      <c r="B16" s="3">
        <v>114</v>
      </c>
      <c r="C16" t="str">
        <f t="shared" si="0"/>
        <v>Mark Lamb</v>
      </c>
      <c r="D16" t="str">
        <f t="shared" si="1"/>
        <v>Keswick AC</v>
      </c>
      <c r="E16" s="3" t="str">
        <f t="shared" si="2"/>
        <v>M</v>
      </c>
      <c r="F16" s="3" t="str">
        <f t="shared" si="3"/>
        <v>Y</v>
      </c>
      <c r="G16" s="9">
        <v>3.7349537037037035E-2</v>
      </c>
    </row>
    <row r="17" spans="1:7" x14ac:dyDescent="0.25">
      <c r="A17" s="3">
        <v>13</v>
      </c>
      <c r="B17" s="3">
        <v>100</v>
      </c>
      <c r="C17" t="str">
        <f t="shared" si="0"/>
        <v>Alasdair Russell</v>
      </c>
      <c r="D17" t="str">
        <f t="shared" si="1"/>
        <v>Kendal AAC</v>
      </c>
      <c r="E17" s="3" t="str">
        <f t="shared" si="2"/>
        <v>M</v>
      </c>
      <c r="F17" s="3" t="str">
        <f t="shared" si="3"/>
        <v>Y</v>
      </c>
      <c r="G17" s="9">
        <v>3.770833333333333E-2</v>
      </c>
    </row>
    <row r="18" spans="1:7" x14ac:dyDescent="0.25">
      <c r="A18" s="3">
        <v>14</v>
      </c>
      <c r="B18" s="3">
        <v>120</v>
      </c>
      <c r="C18" t="str">
        <f t="shared" si="0"/>
        <v>Sam Stead</v>
      </c>
      <c r="D18" t="str">
        <f t="shared" si="1"/>
        <v>Keswick AC</v>
      </c>
      <c r="E18" s="3" t="str">
        <f t="shared" si="2"/>
        <v>M</v>
      </c>
      <c r="F18" s="3" t="str">
        <f t="shared" si="3"/>
        <v>Y</v>
      </c>
      <c r="G18" s="9">
        <v>3.7905092592592594E-2</v>
      </c>
    </row>
    <row r="19" spans="1:7" x14ac:dyDescent="0.25">
      <c r="A19" s="3">
        <v>15</v>
      </c>
      <c r="B19" s="3">
        <v>126</v>
      </c>
      <c r="C19" t="str">
        <f t="shared" si="0"/>
        <v>Richard Phillips</v>
      </c>
      <c r="D19" t="str">
        <f t="shared" si="1"/>
        <v>Serpentine RC</v>
      </c>
      <c r="E19" s="3" t="str">
        <f t="shared" si="2"/>
        <v>M40</v>
      </c>
      <c r="F19" s="3" t="str">
        <f t="shared" si="3"/>
        <v>Y</v>
      </c>
      <c r="G19" s="9">
        <v>3.8402777777777779E-2</v>
      </c>
    </row>
    <row r="20" spans="1:7" x14ac:dyDescent="0.25">
      <c r="A20" s="3">
        <v>16</v>
      </c>
      <c r="B20" s="3">
        <v>123</v>
      </c>
      <c r="C20" t="str">
        <f t="shared" si="0"/>
        <v>Thomas Cornthwaite</v>
      </c>
      <c r="D20" t="str">
        <f t="shared" si="1"/>
        <v>Northumberland Fell Runners</v>
      </c>
      <c r="E20" s="3" t="str">
        <f t="shared" si="2"/>
        <v>M</v>
      </c>
      <c r="F20" s="3" t="str">
        <f t="shared" si="3"/>
        <v>Y</v>
      </c>
      <c r="G20" s="9">
        <v>3.8541666666666669E-2</v>
      </c>
    </row>
    <row r="21" spans="1:7" x14ac:dyDescent="0.25">
      <c r="A21" s="3">
        <v>17</v>
      </c>
      <c r="B21" s="3">
        <v>121</v>
      </c>
      <c r="C21" t="str">
        <f t="shared" si="0"/>
        <v>Steven Bayton</v>
      </c>
      <c r="D21" t="str">
        <f t="shared" si="1"/>
        <v>Hallamshire Harriers Sheffield AC</v>
      </c>
      <c r="E21" s="3" t="str">
        <f t="shared" si="2"/>
        <v>M</v>
      </c>
      <c r="F21" s="3" t="str">
        <f t="shared" si="3"/>
        <v>Y</v>
      </c>
      <c r="G21" s="9">
        <v>3.8599537037037036E-2</v>
      </c>
    </row>
    <row r="22" spans="1:7" x14ac:dyDescent="0.25">
      <c r="A22" s="3">
        <v>18</v>
      </c>
      <c r="B22" s="3">
        <v>130</v>
      </c>
      <c r="C22" t="str">
        <f t="shared" si="0"/>
        <v>Tom Mcguinness</v>
      </c>
      <c r="D22" t="str">
        <f t="shared" si="1"/>
        <v>East Cheshire Harriers &amp; Tameside AC</v>
      </c>
      <c r="E22" s="3" t="str">
        <f t="shared" si="2"/>
        <v>MU23</v>
      </c>
      <c r="F22" s="3" t="str">
        <f t="shared" si="3"/>
        <v>Y</v>
      </c>
      <c r="G22" s="9">
        <v>3.8819444444444441E-2</v>
      </c>
    </row>
    <row r="23" spans="1:7" x14ac:dyDescent="0.25">
      <c r="A23" s="3">
        <v>19</v>
      </c>
      <c r="B23" s="3">
        <v>119</v>
      </c>
      <c r="C23" t="str">
        <f t="shared" si="0"/>
        <v>Sam Hesling</v>
      </c>
      <c r="D23" t="str">
        <f t="shared" si="1"/>
        <v>Highland Hill Runners</v>
      </c>
      <c r="E23" s="3" t="str">
        <f t="shared" si="2"/>
        <v>M</v>
      </c>
      <c r="F23" s="3" t="str">
        <f t="shared" si="3"/>
        <v>N</v>
      </c>
      <c r="G23" s="9">
        <v>3.90625E-2</v>
      </c>
    </row>
    <row r="24" spans="1:7" x14ac:dyDescent="0.25">
      <c r="A24" s="3">
        <v>20</v>
      </c>
      <c r="B24" s="3">
        <v>113</v>
      </c>
      <c r="C24" t="str">
        <f t="shared" si="0"/>
        <v>James Chettle</v>
      </c>
      <c r="D24" t="str">
        <f t="shared" si="1"/>
        <v>Thames Hare &amp; Hounds</v>
      </c>
      <c r="E24" s="3" t="str">
        <f t="shared" si="2"/>
        <v>M</v>
      </c>
      <c r="F24" s="3" t="str">
        <f t="shared" si="3"/>
        <v>Y</v>
      </c>
      <c r="G24" s="9">
        <v>3.9097222222222221E-2</v>
      </c>
    </row>
    <row r="25" spans="1:7" x14ac:dyDescent="0.25">
      <c r="A25" s="3">
        <v>21</v>
      </c>
      <c r="B25" s="3">
        <v>129</v>
      </c>
      <c r="C25" t="str">
        <f t="shared" si="0"/>
        <v>Tom Hartley</v>
      </c>
      <c r="D25" t="str">
        <f t="shared" si="1"/>
        <v>Kendal AAC</v>
      </c>
      <c r="E25" s="3" t="str">
        <f t="shared" si="2"/>
        <v>MU23</v>
      </c>
      <c r="F25" s="3" t="str">
        <f t="shared" si="3"/>
        <v>Y</v>
      </c>
      <c r="G25" s="9">
        <v>4.2245370370370371E-2</v>
      </c>
    </row>
    <row r="26" spans="1:7" x14ac:dyDescent="0.25">
      <c r="A26" s="3">
        <v>22</v>
      </c>
      <c r="B26" s="3">
        <v>111</v>
      </c>
      <c r="C26" t="str">
        <f t="shared" si="0"/>
        <v>Jack Smith</v>
      </c>
      <c r="D26" t="str">
        <f t="shared" si="1"/>
        <v>Wharfedale Harriers</v>
      </c>
      <c r="E26" s="3" t="str">
        <f t="shared" si="2"/>
        <v>M</v>
      </c>
      <c r="F26" s="3" t="str">
        <f t="shared" si="3"/>
        <v>Y</v>
      </c>
      <c r="G26" s="9" t="s">
        <v>110</v>
      </c>
    </row>
    <row r="27" spans="1:7" x14ac:dyDescent="0.25">
      <c r="A27" s="3">
        <v>23</v>
      </c>
      <c r="B27" s="3">
        <v>115</v>
      </c>
      <c r="C27" t="str">
        <f t="shared" si="0"/>
        <v>Michael Cayton</v>
      </c>
      <c r="D27" t="str">
        <f t="shared" si="1"/>
        <v>Horwich RMI Harriers</v>
      </c>
      <c r="E27" s="3" t="str">
        <f t="shared" si="2"/>
        <v>M</v>
      </c>
      <c r="F27" s="3" t="str">
        <f t="shared" si="3"/>
        <v>Y</v>
      </c>
      <c r="G27" s="9" t="s">
        <v>110</v>
      </c>
    </row>
    <row r="28" spans="1:7" x14ac:dyDescent="0.25">
      <c r="A28" s="3">
        <v>24</v>
      </c>
      <c r="B28" s="3">
        <v>118</v>
      </c>
      <c r="C28" t="str">
        <f t="shared" si="0"/>
        <v>Rob Samuel</v>
      </c>
      <c r="D28" t="str">
        <f t="shared" si="1"/>
        <v>Eryri Harriers</v>
      </c>
      <c r="E28" s="3" t="str">
        <f t="shared" si="2"/>
        <v>M</v>
      </c>
      <c r="F28" s="3" t="str">
        <f t="shared" si="3"/>
        <v>N</v>
      </c>
      <c r="G28" s="9" t="s">
        <v>110</v>
      </c>
    </row>
    <row r="29" spans="1:7" x14ac:dyDescent="0.25">
      <c r="A29" s="3">
        <v>25</v>
      </c>
      <c r="B29" s="3">
        <v>109</v>
      </c>
      <c r="C29" t="str">
        <f t="shared" si="0"/>
        <v>Dave Archer</v>
      </c>
      <c r="D29" t="str">
        <f t="shared" si="1"/>
        <v>Dark Peak Fell Runners Club</v>
      </c>
      <c r="E29" s="3" t="str">
        <f t="shared" si="2"/>
        <v>M</v>
      </c>
      <c r="F29" s="3" t="str">
        <f t="shared" si="3"/>
        <v>Y</v>
      </c>
      <c r="G29" s="9" t="s">
        <v>110</v>
      </c>
    </row>
    <row r="30" spans="1:7" x14ac:dyDescent="0.25">
      <c r="A30" s="3">
        <v>26</v>
      </c>
      <c r="B30" s="3"/>
      <c r="C30" t="e">
        <f>VLOOKUP(B30,SM,2)</f>
        <v>#N/A</v>
      </c>
      <c r="D30" t="e">
        <f t="shared" si="1"/>
        <v>#N/A</v>
      </c>
      <c r="E30" s="3" t="e">
        <f t="shared" si="2"/>
        <v>#N/A</v>
      </c>
      <c r="F30" s="3" t="e">
        <f t="shared" si="3"/>
        <v>#N/A</v>
      </c>
      <c r="G30" s="9">
        <v>0</v>
      </c>
    </row>
    <row r="31" spans="1:7" x14ac:dyDescent="0.25">
      <c r="A31" s="3">
        <v>27</v>
      </c>
      <c r="B31" s="3"/>
      <c r="C31" t="e">
        <f t="shared" si="0"/>
        <v>#N/A</v>
      </c>
      <c r="D31" t="e">
        <f t="shared" si="1"/>
        <v>#N/A</v>
      </c>
      <c r="E31" s="3" t="e">
        <f t="shared" si="2"/>
        <v>#N/A</v>
      </c>
      <c r="F31" s="3" t="e">
        <f t="shared" si="3"/>
        <v>#N/A</v>
      </c>
      <c r="G31" s="9">
        <v>0</v>
      </c>
    </row>
    <row r="32" spans="1:7" x14ac:dyDescent="0.25">
      <c r="A32" s="3">
        <v>28</v>
      </c>
      <c r="B32" s="3"/>
      <c r="C32" t="e">
        <f t="shared" si="0"/>
        <v>#N/A</v>
      </c>
      <c r="D32" t="e">
        <f t="shared" si="1"/>
        <v>#N/A</v>
      </c>
      <c r="E32" s="3" t="e">
        <f t="shared" si="2"/>
        <v>#N/A</v>
      </c>
      <c r="F32" s="3" t="e">
        <f t="shared" si="3"/>
        <v>#N/A</v>
      </c>
      <c r="G32" s="9">
        <v>0</v>
      </c>
    </row>
    <row r="33" spans="1:7" x14ac:dyDescent="0.25">
      <c r="A33" s="3">
        <v>29</v>
      </c>
      <c r="B33" s="3"/>
      <c r="C33" t="e">
        <f t="shared" si="0"/>
        <v>#N/A</v>
      </c>
      <c r="D33" t="e">
        <f t="shared" si="1"/>
        <v>#N/A</v>
      </c>
      <c r="E33" s="3" t="e">
        <f t="shared" si="2"/>
        <v>#N/A</v>
      </c>
      <c r="F33" s="3" t="e">
        <f t="shared" si="3"/>
        <v>#N/A</v>
      </c>
      <c r="G33" s="9">
        <v>0</v>
      </c>
    </row>
    <row r="34" spans="1:7" x14ac:dyDescent="0.25">
      <c r="A34" s="3">
        <v>30</v>
      </c>
      <c r="B34" s="3"/>
      <c r="C34" t="e">
        <f t="shared" si="0"/>
        <v>#N/A</v>
      </c>
      <c r="D34" t="e">
        <f t="shared" si="1"/>
        <v>#N/A</v>
      </c>
      <c r="E34" s="3" t="e">
        <f t="shared" si="2"/>
        <v>#N/A</v>
      </c>
      <c r="F34" s="3" t="e">
        <f t="shared" si="3"/>
        <v>#N/A</v>
      </c>
      <c r="G34" s="9">
        <v>0</v>
      </c>
    </row>
    <row r="35" spans="1:7" x14ac:dyDescent="0.25">
      <c r="A35" s="3">
        <v>31</v>
      </c>
      <c r="B35" s="3"/>
      <c r="C35" t="e">
        <f t="shared" si="0"/>
        <v>#N/A</v>
      </c>
      <c r="D35" t="e">
        <f t="shared" si="1"/>
        <v>#N/A</v>
      </c>
      <c r="E35" s="3" t="e">
        <f t="shared" si="2"/>
        <v>#N/A</v>
      </c>
      <c r="F35" s="3" t="e">
        <f t="shared" si="3"/>
        <v>#N/A</v>
      </c>
      <c r="G35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SW Entries</vt:lpstr>
      <vt:lpstr>SW Results</vt:lpstr>
      <vt:lpstr>SM Entries</vt:lpstr>
      <vt:lpstr>SM Results</vt:lpstr>
      <vt:lpstr>SM</vt:lpstr>
      <vt:lpstr>SM_ENTRY</vt:lpstr>
      <vt:lpstr>SW</vt:lpstr>
      <vt:lpstr>SW_ENTRY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ET2016 Seniors</dc:title>
  <dc:subject>ET2016 Seniors</dc:subject>
  <dc:creator>SiEntries</dc:creator>
  <cp:lastModifiedBy>user</cp:lastModifiedBy>
  <dcterms:created xsi:type="dcterms:W3CDTF">2016-05-24T11:00:50Z</dcterms:created>
  <dcterms:modified xsi:type="dcterms:W3CDTF">2016-05-28T18:26:03Z</dcterms:modified>
</cp:coreProperties>
</file>