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Mark\Euro Trial 2016\"/>
    </mc:Choice>
  </mc:AlternateContent>
  <bookViews>
    <workbookView xWindow="0" yWindow="0" windowWidth="20490" windowHeight="7755" activeTab="3"/>
  </bookViews>
  <sheets>
    <sheet name="JW Entries" sheetId="2" r:id="rId1"/>
    <sheet name="JW Results" sheetId="3" r:id="rId2"/>
    <sheet name="JM Entries" sheetId="4" r:id="rId3"/>
    <sheet name="JM Results" sheetId="5" r:id="rId4"/>
  </sheets>
  <definedNames>
    <definedName name="JM">'JM Entries'!$A$5:$E$27</definedName>
    <definedName name="JM_ENTRY">'JM Entries'!$F$5:$F$27</definedName>
    <definedName name="JW">'JW Entries'!$A$5:$E$15</definedName>
    <definedName name="JW_ENTRY">'JW Entries'!$F$5:$F$15</definedName>
  </definedNames>
  <calcPr calcId="152511"/>
</workbook>
</file>

<file path=xl/calcChain.xml><?xml version="1.0" encoding="utf-8"?>
<calcChain xmlns="http://schemas.openxmlformats.org/spreadsheetml/2006/main">
  <c r="C6" i="5" l="1"/>
  <c r="D6" i="5"/>
  <c r="E6" i="5"/>
  <c r="F6" i="5"/>
  <c r="C7" i="5"/>
  <c r="D7" i="5"/>
  <c r="E7" i="5"/>
  <c r="F7" i="5"/>
  <c r="C8" i="5"/>
  <c r="D8" i="5"/>
  <c r="E8" i="5"/>
  <c r="F8" i="5"/>
  <c r="C9" i="5"/>
  <c r="D9" i="5"/>
  <c r="E9" i="5"/>
  <c r="F9" i="5"/>
  <c r="C10" i="5"/>
  <c r="D10" i="5"/>
  <c r="E10" i="5"/>
  <c r="F10" i="5"/>
  <c r="C11" i="5"/>
  <c r="D11" i="5"/>
  <c r="E11" i="5"/>
  <c r="F11" i="5"/>
  <c r="C12" i="5"/>
  <c r="D12" i="5"/>
  <c r="E12" i="5"/>
  <c r="F12" i="5"/>
  <c r="C13" i="5"/>
  <c r="D13" i="5"/>
  <c r="E13" i="5"/>
  <c r="F13" i="5"/>
  <c r="C14" i="5"/>
  <c r="D14" i="5"/>
  <c r="E14" i="5"/>
  <c r="F14" i="5"/>
  <c r="C15" i="5"/>
  <c r="D15" i="5"/>
  <c r="E15" i="5"/>
  <c r="F15" i="5"/>
  <c r="C16" i="5"/>
  <c r="D16" i="5"/>
  <c r="E16" i="5"/>
  <c r="F16" i="5"/>
  <c r="C17" i="5"/>
  <c r="D17" i="5"/>
  <c r="E17" i="5"/>
  <c r="F17" i="5"/>
  <c r="C18" i="5"/>
  <c r="D18" i="5"/>
  <c r="E18" i="5"/>
  <c r="F18" i="5"/>
  <c r="C19" i="5"/>
  <c r="D19" i="5"/>
  <c r="E19" i="5"/>
  <c r="F19" i="5"/>
  <c r="C20" i="5"/>
  <c r="D20" i="5"/>
  <c r="E20" i="5"/>
  <c r="F20" i="5"/>
  <c r="C21" i="5"/>
  <c r="D21" i="5"/>
  <c r="E21" i="5"/>
  <c r="F21" i="5"/>
  <c r="C22" i="5"/>
  <c r="D22" i="5"/>
  <c r="E22" i="5"/>
  <c r="F22" i="5"/>
  <c r="C23" i="5"/>
  <c r="D23" i="5"/>
  <c r="E23" i="5"/>
  <c r="F23" i="5"/>
  <c r="C24" i="5"/>
  <c r="D24" i="5"/>
  <c r="E24" i="5"/>
  <c r="F24" i="5"/>
  <c r="C25" i="5"/>
  <c r="D25" i="5"/>
  <c r="E25" i="5"/>
  <c r="F25" i="5"/>
  <c r="C26" i="5"/>
  <c r="D26" i="5"/>
  <c r="E26" i="5"/>
  <c r="F26" i="5"/>
  <c r="C27" i="5"/>
  <c r="D27" i="5"/>
  <c r="E27" i="5"/>
  <c r="F27" i="5"/>
  <c r="F5" i="5"/>
  <c r="E5" i="5"/>
  <c r="D5" i="5"/>
  <c r="C5" i="5"/>
  <c r="F28" i="4"/>
  <c r="C6" i="3"/>
  <c r="D6" i="3"/>
  <c r="E6" i="3"/>
  <c r="F6" i="3"/>
  <c r="C7" i="3"/>
  <c r="D7" i="3"/>
  <c r="E7" i="3"/>
  <c r="F7" i="3"/>
  <c r="C8" i="3"/>
  <c r="D8" i="3"/>
  <c r="E8" i="3"/>
  <c r="F8" i="3"/>
  <c r="C9" i="3"/>
  <c r="D9" i="3"/>
  <c r="E9" i="3"/>
  <c r="F9" i="3"/>
  <c r="C10" i="3"/>
  <c r="D10" i="3"/>
  <c r="E10" i="3"/>
  <c r="F10" i="3"/>
  <c r="C11" i="3"/>
  <c r="D11" i="3"/>
  <c r="E11" i="3"/>
  <c r="F11" i="3"/>
  <c r="C12" i="3"/>
  <c r="D12" i="3"/>
  <c r="E12" i="3"/>
  <c r="F12" i="3"/>
  <c r="C13" i="3"/>
  <c r="D13" i="3"/>
  <c r="E13" i="3"/>
  <c r="F13" i="3"/>
  <c r="C14" i="3"/>
  <c r="D14" i="3"/>
  <c r="E14" i="3"/>
  <c r="F14" i="3"/>
  <c r="C15" i="3"/>
  <c r="D15" i="3"/>
  <c r="E15" i="3"/>
  <c r="F15" i="3"/>
  <c r="F5" i="3"/>
  <c r="E5" i="3"/>
  <c r="D5" i="3"/>
  <c r="C5" i="3"/>
  <c r="F16" i="2"/>
</calcChain>
</file>

<file path=xl/sharedStrings.xml><?xml version="1.0" encoding="utf-8"?>
<sst xmlns="http://schemas.openxmlformats.org/spreadsheetml/2006/main" count="208" uniqueCount="78">
  <si>
    <t>Alice Moore</t>
  </si>
  <si>
    <t>FU20</t>
  </si>
  <si>
    <t>Holmfirth Harriers AC</t>
  </si>
  <si>
    <t>Y</t>
  </si>
  <si>
    <t>Bella Williams</t>
  </si>
  <si>
    <t>Lincoln Wellington AC</t>
  </si>
  <si>
    <t>Bronwen Jenkinson</t>
  </si>
  <si>
    <t>Eryri Harriers</t>
  </si>
  <si>
    <t>N</t>
  </si>
  <si>
    <t>Callum Davidson</t>
  </si>
  <si>
    <t>MU20</t>
  </si>
  <si>
    <t>Rossendale Harriers &amp; AC</t>
  </si>
  <si>
    <t>Chris Law</t>
  </si>
  <si>
    <t>Chris Richards</t>
  </si>
  <si>
    <t>Helm Hill Runners</t>
  </si>
  <si>
    <t>Ciaran Lewis</t>
  </si>
  <si>
    <t>Cardiff AAC</t>
  </si>
  <si>
    <t>Daniel Lawton</t>
  </si>
  <si>
    <t>Trafford AC</t>
  </si>
  <si>
    <t>Elizabeth Apsley</t>
  </si>
  <si>
    <t>Stockport Harriers &amp; AC</t>
  </si>
  <si>
    <t>Elliott Matier</t>
  </si>
  <si>
    <t>Eden Runners</t>
  </si>
  <si>
    <t>Gavin Bryson</t>
  </si>
  <si>
    <t>Edinburgh AC</t>
  </si>
  <si>
    <t>Jack Hindle</t>
  </si>
  <si>
    <t>Blackburn Harriers &amp; AC</t>
  </si>
  <si>
    <t>Jack Turner</t>
  </si>
  <si>
    <t>Stroud &amp; District AC</t>
  </si>
  <si>
    <t>Jake Smith</t>
  </si>
  <si>
    <t>Exeter Harriers</t>
  </si>
  <si>
    <t>James Lund</t>
  </si>
  <si>
    <t>Keighley &amp; Craven AC</t>
  </si>
  <si>
    <t>Jemima Elgood</t>
  </si>
  <si>
    <t>Ilkley Harriers AC</t>
  </si>
  <si>
    <t>Joseph Crutchley</t>
  </si>
  <si>
    <t>Maldwyn Harriers</t>
  </si>
  <si>
    <t>Josh Boyle</t>
  </si>
  <si>
    <t>Barlick</t>
  </si>
  <si>
    <t>Laura Stark</t>
  </si>
  <si>
    <t>Kilbarchan AAC</t>
  </si>
  <si>
    <t>Lauren McNeil</t>
  </si>
  <si>
    <t>Buxton &amp; District AC</t>
  </si>
  <si>
    <t>Lewis Byram</t>
  </si>
  <si>
    <t>Logan Rees</t>
  </si>
  <si>
    <t>Fife AC</t>
  </si>
  <si>
    <t>Lucy Williamson</t>
  </si>
  <si>
    <t>Matthew Merrick</t>
  </si>
  <si>
    <t>Bingley Harriers &amp; AC</t>
  </si>
  <si>
    <t>Nathan Smith</t>
  </si>
  <si>
    <t>City of York AC</t>
  </si>
  <si>
    <t>Oscar Meanwell</t>
  </si>
  <si>
    <t>Borrowdale Fell Runners</t>
  </si>
  <si>
    <t>Ruaridh Mon-Williams</t>
  </si>
  <si>
    <t>Ryan Jenkins</t>
  </si>
  <si>
    <t>Carmarthen &amp; District Harriers AC</t>
  </si>
  <si>
    <t>Sarah Pickering</t>
  </si>
  <si>
    <t>Scarlet Dale</t>
  </si>
  <si>
    <t>Lancaster &amp; Morecambe AC</t>
  </si>
  <si>
    <t>Thomas Marchant</t>
  </si>
  <si>
    <t>Pendle AC</t>
  </si>
  <si>
    <t>Tristan Rees</t>
  </si>
  <si>
    <t>Tyler Hutchinson</t>
  </si>
  <si>
    <t>City of york</t>
  </si>
  <si>
    <t>Victoria Merrick</t>
  </si>
  <si>
    <t>European Mountain Running Trial : Whinlatter : 28th May 2016</t>
  </si>
  <si>
    <t>Race No</t>
  </si>
  <si>
    <t>Name</t>
  </si>
  <si>
    <t>Club</t>
  </si>
  <si>
    <t>Cat</t>
  </si>
  <si>
    <t>EA</t>
  </si>
  <si>
    <t>Number collected</t>
  </si>
  <si>
    <t>Position</t>
  </si>
  <si>
    <t>Category</t>
  </si>
  <si>
    <t>Time</t>
  </si>
  <si>
    <t>Junior Women</t>
  </si>
  <si>
    <t>Junior Men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</si>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</sst>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FF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5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21" fontId="0" fillId="0" borderId="0" xfId="0" applyNumberFormat="1"/>
  </cellXfs>
  <cellStyles count="1">
    <cellStyle name="Normal" xfId="0" builtinId="0"/>
  </cellStyles>
  <dxfs count="0"/>
  <tableStyles count="0" defaultTableStyle="Table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G17" sqref="G17"/>
    </sheetView>
  </sheetViews>
  <sheetFormatPr defaultRowHeight="15" x14ac:dyDescent="0.25"/>
  <cols>
    <col min="2" max="2" width="30.5703125" customWidth="1"/>
    <col min="3" max="3" width="29.7109375" customWidth="1"/>
    <col min="6" max="6" width="18.140625" customWidth="1"/>
  </cols>
  <sheetData>
    <row r="1" spans="1:6" x14ac:dyDescent="0.25">
      <c r="A1" s="1" t="s">
        <v>65</v>
      </c>
      <c r="D1" s="3"/>
      <c r="E1" s="3"/>
      <c r="F1" s="3"/>
    </row>
    <row r="2" spans="1:6" x14ac:dyDescent="0.25">
      <c r="A2" s="1" t="s">
        <v>75</v>
      </c>
      <c r="D2" s="3"/>
      <c r="E2" s="3"/>
      <c r="F2" s="3"/>
    </row>
    <row r="3" spans="1:6" x14ac:dyDescent="0.25">
      <c r="A3" s="1"/>
      <c r="D3" s="3"/>
      <c r="E3" s="3"/>
      <c r="F3" s="3"/>
    </row>
    <row r="4" spans="1:6" x14ac:dyDescent="0.25">
      <c r="A4" s="2" t="s">
        <v>66</v>
      </c>
      <c r="B4" s="1" t="s">
        <v>67</v>
      </c>
      <c r="C4" s="1" t="s">
        <v>68</v>
      </c>
      <c r="D4" s="2" t="s">
        <v>69</v>
      </c>
      <c r="E4" s="2" t="s">
        <v>70</v>
      </c>
      <c r="F4" s="2" t="s">
        <v>71</v>
      </c>
    </row>
    <row r="5" spans="1:6" x14ac:dyDescent="0.25">
      <c r="A5" s="3">
        <v>1</v>
      </c>
      <c r="B5" t="s">
        <v>0</v>
      </c>
      <c r="C5" t="s">
        <v>2</v>
      </c>
      <c r="D5" s="3" t="s">
        <v>1</v>
      </c>
      <c r="E5" s="3" t="s">
        <v>3</v>
      </c>
      <c r="F5" s="4" t="s">
        <v>3</v>
      </c>
    </row>
    <row r="6" spans="1:6" x14ac:dyDescent="0.25">
      <c r="A6" s="3">
        <v>2</v>
      </c>
      <c r="B6" t="s">
        <v>4</v>
      </c>
      <c r="C6" t="s">
        <v>5</v>
      </c>
      <c r="D6" s="3" t="s">
        <v>1</v>
      </c>
      <c r="E6" s="3" t="s">
        <v>3</v>
      </c>
      <c r="F6" s="4" t="s">
        <v>3</v>
      </c>
    </row>
    <row r="7" spans="1:6" x14ac:dyDescent="0.25">
      <c r="A7" s="3">
        <v>3</v>
      </c>
      <c r="B7" t="s">
        <v>6</v>
      </c>
      <c r="C7" t="s">
        <v>7</v>
      </c>
      <c r="D7" s="3" t="s">
        <v>1</v>
      </c>
      <c r="E7" s="3" t="s">
        <v>8</v>
      </c>
      <c r="F7" s="4" t="s">
        <v>3</v>
      </c>
    </row>
    <row r="8" spans="1:6" x14ac:dyDescent="0.25">
      <c r="A8" s="3">
        <v>4</v>
      </c>
      <c r="B8" t="s">
        <v>19</v>
      </c>
      <c r="C8" t="s">
        <v>20</v>
      </c>
      <c r="D8" s="3" t="s">
        <v>1</v>
      </c>
      <c r="E8" s="3" t="s">
        <v>3</v>
      </c>
      <c r="F8" s="4" t="s">
        <v>3</v>
      </c>
    </row>
    <row r="9" spans="1:6" x14ac:dyDescent="0.25">
      <c r="A9" s="3">
        <v>5</v>
      </c>
      <c r="B9" t="s">
        <v>33</v>
      </c>
      <c r="C9" t="s">
        <v>34</v>
      </c>
      <c r="D9" s="3" t="s">
        <v>1</v>
      </c>
      <c r="E9" s="3" t="s">
        <v>3</v>
      </c>
      <c r="F9" s="4" t="s">
        <v>3</v>
      </c>
    </row>
    <row r="10" spans="1:6" x14ac:dyDescent="0.25">
      <c r="A10" s="3">
        <v>6</v>
      </c>
      <c r="B10" t="s">
        <v>39</v>
      </c>
      <c r="C10" t="s">
        <v>40</v>
      </c>
      <c r="D10" s="3" t="s">
        <v>1</v>
      </c>
      <c r="E10" s="3" t="s">
        <v>8</v>
      </c>
      <c r="F10" s="4" t="s">
        <v>3</v>
      </c>
    </row>
    <row r="11" spans="1:6" x14ac:dyDescent="0.25">
      <c r="A11" s="3">
        <v>7</v>
      </c>
      <c r="B11" t="s">
        <v>41</v>
      </c>
      <c r="C11" t="s">
        <v>42</v>
      </c>
      <c r="D11" s="3" t="s">
        <v>1</v>
      </c>
      <c r="E11" s="3" t="s">
        <v>3</v>
      </c>
      <c r="F11" s="4" t="s">
        <v>3</v>
      </c>
    </row>
    <row r="12" spans="1:6" x14ac:dyDescent="0.25">
      <c r="A12" s="3">
        <v>8</v>
      </c>
      <c r="B12" t="s">
        <v>46</v>
      </c>
      <c r="C12" t="s">
        <v>34</v>
      </c>
      <c r="D12" s="3" t="s">
        <v>1</v>
      </c>
      <c r="E12" s="3" t="s">
        <v>3</v>
      </c>
      <c r="F12" s="4" t="s">
        <v>3</v>
      </c>
    </row>
    <row r="13" spans="1:6" x14ac:dyDescent="0.25">
      <c r="A13" s="3">
        <v>9</v>
      </c>
      <c r="B13" t="s">
        <v>56</v>
      </c>
      <c r="C13" t="s">
        <v>34</v>
      </c>
      <c r="D13" s="3" t="s">
        <v>1</v>
      </c>
      <c r="E13" s="3" t="s">
        <v>3</v>
      </c>
      <c r="F13" s="4" t="s">
        <v>3</v>
      </c>
    </row>
    <row r="14" spans="1:6" x14ac:dyDescent="0.25">
      <c r="A14" s="3">
        <v>10</v>
      </c>
      <c r="B14" t="s">
        <v>57</v>
      </c>
      <c r="C14" t="s">
        <v>58</v>
      </c>
      <c r="D14" s="3" t="s">
        <v>1</v>
      </c>
      <c r="E14" s="3" t="s">
        <v>3</v>
      </c>
      <c r="F14" s="4" t="s">
        <v>3</v>
      </c>
    </row>
    <row r="15" spans="1:6" x14ac:dyDescent="0.25">
      <c r="A15" s="3">
        <v>11</v>
      </c>
      <c r="B15" t="s">
        <v>64</v>
      </c>
      <c r="C15" t="s">
        <v>48</v>
      </c>
      <c r="D15" s="3" t="s">
        <v>1</v>
      </c>
      <c r="E15" s="4" t="s">
        <v>3</v>
      </c>
      <c r="F15" s="4" t="s">
        <v>3</v>
      </c>
    </row>
    <row r="16" spans="1:6" x14ac:dyDescent="0.25">
      <c r="F16" s="5">
        <f>COUNTIF(JW_ENTRY,"Y")</f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G16" sqref="G16"/>
    </sheetView>
  </sheetViews>
  <sheetFormatPr defaultRowHeight="15" x14ac:dyDescent="0.25"/>
  <cols>
    <col min="3" max="3" width="25.5703125" customWidth="1"/>
    <col min="4" max="4" width="26.140625" customWidth="1"/>
  </cols>
  <sheetData>
    <row r="1" spans="1:7" x14ac:dyDescent="0.25">
      <c r="A1" s="1" t="s">
        <v>65</v>
      </c>
      <c r="E1" s="3"/>
      <c r="F1" s="3"/>
      <c r="G1" s="3"/>
    </row>
    <row r="2" spans="1:7" x14ac:dyDescent="0.25">
      <c r="A2" s="1" t="s">
        <v>75</v>
      </c>
      <c r="E2" s="3"/>
      <c r="F2" s="3"/>
      <c r="G2" s="3"/>
    </row>
    <row r="3" spans="1:7" x14ac:dyDescent="0.25">
      <c r="E3" s="3"/>
      <c r="F3" s="3"/>
      <c r="G3" s="3"/>
    </row>
    <row r="4" spans="1:7" x14ac:dyDescent="0.25">
      <c r="A4" s="2" t="s">
        <v>72</v>
      </c>
      <c r="B4" s="2" t="s">
        <v>66</v>
      </c>
      <c r="C4" s="1" t="s">
        <v>67</v>
      </c>
      <c r="D4" s="1" t="s">
        <v>68</v>
      </c>
      <c r="E4" s="2" t="s">
        <v>73</v>
      </c>
      <c r="F4" s="2" t="s">
        <v>70</v>
      </c>
      <c r="G4" s="2" t="s">
        <v>74</v>
      </c>
    </row>
    <row r="5" spans="1:7" x14ac:dyDescent="0.25">
      <c r="A5" s="3">
        <v>1</v>
      </c>
      <c r="B5" s="3">
        <v>6</v>
      </c>
      <c r="C5" t="str">
        <f t="shared" ref="C5:C15" si="0">VLOOKUP(B5,JW,2,FALSE)</f>
        <v>Laura Stark</v>
      </c>
      <c r="D5" t="str">
        <f t="shared" ref="D5:D15" si="1">VLOOKUP(B5,JW,3,FALSE)</f>
        <v>Kilbarchan AAC</v>
      </c>
      <c r="E5" s="3" t="str">
        <f t="shared" ref="E5:E15" si="2">VLOOKUP(B5,JW,4,FALSE)</f>
        <v>FU20</v>
      </c>
      <c r="F5" s="3" t="str">
        <f t="shared" ref="F5:F15" si="3">VLOOKUP(B5,JW,5,FALSE)</f>
        <v>N</v>
      </c>
      <c r="G5" s="6">
        <v>1.0081018518518519E-2</v>
      </c>
    </row>
    <row r="6" spans="1:7" x14ac:dyDescent="0.25">
      <c r="A6" s="3">
        <v>2</v>
      </c>
      <c r="B6" s="3">
        <v>10</v>
      </c>
      <c r="C6" t="str">
        <f t="shared" si="0"/>
        <v>Scarlet Dale</v>
      </c>
      <c r="D6" t="str">
        <f t="shared" si="1"/>
        <v>Lancaster &amp; Morecambe AC</v>
      </c>
      <c r="E6" s="3" t="str">
        <f t="shared" si="2"/>
        <v>FU20</v>
      </c>
      <c r="F6" s="3" t="str">
        <f t="shared" si="3"/>
        <v>Y</v>
      </c>
      <c r="G6" s="6">
        <v>1.0127314814814815E-2</v>
      </c>
    </row>
    <row r="7" spans="1:7" x14ac:dyDescent="0.25">
      <c r="A7" s="3">
        <v>3</v>
      </c>
      <c r="B7" s="3">
        <v>2</v>
      </c>
      <c r="C7" t="str">
        <f t="shared" si="0"/>
        <v>Bella Williams</v>
      </c>
      <c r="D7" t="str">
        <f t="shared" si="1"/>
        <v>Lincoln Wellington AC</v>
      </c>
      <c r="E7" s="3" t="str">
        <f t="shared" si="2"/>
        <v>FU20</v>
      </c>
      <c r="F7" s="3" t="str">
        <f t="shared" si="3"/>
        <v>Y</v>
      </c>
      <c r="G7" s="6">
        <v>1.0185185185185184E-2</v>
      </c>
    </row>
    <row r="8" spans="1:7" x14ac:dyDescent="0.25">
      <c r="A8" s="3">
        <v>4</v>
      </c>
      <c r="B8" s="3">
        <v>4</v>
      </c>
      <c r="C8" t="str">
        <f t="shared" si="0"/>
        <v>Elizabeth Apsley</v>
      </c>
      <c r="D8" t="str">
        <f t="shared" si="1"/>
        <v>Stockport Harriers &amp; AC</v>
      </c>
      <c r="E8" s="3" t="str">
        <f t="shared" si="2"/>
        <v>FU20</v>
      </c>
      <c r="F8" s="3" t="str">
        <f t="shared" si="3"/>
        <v>Y</v>
      </c>
      <c r="G8" s="6">
        <v>1.045138888888889E-2</v>
      </c>
    </row>
    <row r="9" spans="1:7" x14ac:dyDescent="0.25">
      <c r="A9" s="3">
        <v>5</v>
      </c>
      <c r="B9" s="3">
        <v>1</v>
      </c>
      <c r="C9" t="str">
        <f t="shared" si="0"/>
        <v>Alice Moore</v>
      </c>
      <c r="D9" t="str">
        <f t="shared" si="1"/>
        <v>Holmfirth Harriers AC</v>
      </c>
      <c r="E9" s="3" t="str">
        <f t="shared" si="2"/>
        <v>FU20</v>
      </c>
      <c r="F9" s="3" t="str">
        <f t="shared" si="3"/>
        <v>Y</v>
      </c>
      <c r="G9" s="6">
        <v>1.050925925925926E-2</v>
      </c>
    </row>
    <row r="10" spans="1:7" x14ac:dyDescent="0.25">
      <c r="A10" s="3">
        <v>6</v>
      </c>
      <c r="B10" s="3">
        <v>7</v>
      </c>
      <c r="C10" t="str">
        <f t="shared" si="0"/>
        <v>Lauren McNeil</v>
      </c>
      <c r="D10" t="str">
        <f t="shared" si="1"/>
        <v>Buxton &amp; District AC</v>
      </c>
      <c r="E10" s="3" t="str">
        <f t="shared" si="2"/>
        <v>FU20</v>
      </c>
      <c r="F10" s="3" t="str">
        <f t="shared" si="3"/>
        <v>Y</v>
      </c>
      <c r="G10" s="6">
        <v>1.0578703703703703E-2</v>
      </c>
    </row>
    <row r="11" spans="1:7" x14ac:dyDescent="0.25">
      <c r="A11" s="3">
        <v>7</v>
      </c>
      <c r="B11" s="3">
        <v>5</v>
      </c>
      <c r="C11" t="str">
        <f t="shared" si="0"/>
        <v>Jemima Elgood</v>
      </c>
      <c r="D11" t="str">
        <f t="shared" si="1"/>
        <v>Ilkley Harriers AC</v>
      </c>
      <c r="E11" s="3" t="str">
        <f t="shared" si="2"/>
        <v>FU20</v>
      </c>
      <c r="F11" s="3" t="str">
        <f t="shared" si="3"/>
        <v>Y</v>
      </c>
      <c r="G11" s="6">
        <v>1.0601851851851854E-2</v>
      </c>
    </row>
    <row r="12" spans="1:7" x14ac:dyDescent="0.25">
      <c r="A12" s="3">
        <v>8</v>
      </c>
      <c r="B12" s="3">
        <v>3</v>
      </c>
      <c r="C12" t="str">
        <f t="shared" si="0"/>
        <v>Bronwen Jenkinson</v>
      </c>
      <c r="D12" t="str">
        <f t="shared" si="1"/>
        <v>Eryri Harriers</v>
      </c>
      <c r="E12" s="3" t="str">
        <f t="shared" si="2"/>
        <v>FU20</v>
      </c>
      <c r="F12" s="3" t="str">
        <f t="shared" si="3"/>
        <v>N</v>
      </c>
      <c r="G12" s="6">
        <v>1.0960648148148148E-2</v>
      </c>
    </row>
    <row r="13" spans="1:7" x14ac:dyDescent="0.25">
      <c r="A13" s="3">
        <v>9</v>
      </c>
      <c r="B13" s="3">
        <v>9</v>
      </c>
      <c r="C13" t="str">
        <f t="shared" si="0"/>
        <v>Sarah Pickering</v>
      </c>
      <c r="D13" t="str">
        <f t="shared" si="1"/>
        <v>Ilkley Harriers AC</v>
      </c>
      <c r="E13" s="3" t="str">
        <f t="shared" si="2"/>
        <v>FU20</v>
      </c>
      <c r="F13" s="3" t="str">
        <f t="shared" si="3"/>
        <v>Y</v>
      </c>
      <c r="G13" s="6">
        <v>1.1238425925925928E-2</v>
      </c>
    </row>
    <row r="14" spans="1:7" x14ac:dyDescent="0.25">
      <c r="A14" s="3">
        <v>10</v>
      </c>
      <c r="B14" s="3">
        <v>8</v>
      </c>
      <c r="C14" t="str">
        <f t="shared" si="0"/>
        <v>Lucy Williamson</v>
      </c>
      <c r="D14" t="str">
        <f t="shared" si="1"/>
        <v>Ilkley Harriers AC</v>
      </c>
      <c r="E14" s="3" t="str">
        <f t="shared" si="2"/>
        <v>FU20</v>
      </c>
      <c r="F14" s="3" t="str">
        <f t="shared" si="3"/>
        <v>Y</v>
      </c>
      <c r="G14" s="6">
        <v>1.2407407407407409E-2</v>
      </c>
    </row>
    <row r="15" spans="1:7" x14ac:dyDescent="0.25">
      <c r="A15" s="3">
        <v>11</v>
      </c>
      <c r="B15" s="3">
        <v>11</v>
      </c>
      <c r="C15" t="str">
        <f t="shared" si="0"/>
        <v>Victoria Merrick</v>
      </c>
      <c r="D15" t="str">
        <f t="shared" si="1"/>
        <v>Bingley Harriers &amp; AC</v>
      </c>
      <c r="E15" s="3" t="str">
        <f t="shared" si="2"/>
        <v>FU20</v>
      </c>
      <c r="F15" s="3" t="str">
        <f t="shared" si="3"/>
        <v>Y</v>
      </c>
      <c r="G15" s="6">
        <v>1.357638888888889E-2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13" workbookViewId="0">
      <selection activeCell="H28" sqref="H28"/>
    </sheetView>
  </sheetViews>
  <sheetFormatPr defaultRowHeight="15" x14ac:dyDescent="0.25"/>
  <cols>
    <col min="2" max="2" width="24.5703125" customWidth="1"/>
    <col min="3" max="3" width="30.5703125" customWidth="1"/>
    <col min="6" max="6" width="17.42578125" customWidth="1"/>
  </cols>
  <sheetData>
    <row r="1" spans="1:6" x14ac:dyDescent="0.25">
      <c r="A1" s="1" t="s">
        <v>65</v>
      </c>
      <c r="D1" s="3"/>
      <c r="E1" s="3"/>
      <c r="F1" s="3"/>
    </row>
    <row r="2" spans="1:6" x14ac:dyDescent="0.25">
      <c r="A2" s="1" t="s">
        <v>76</v>
      </c>
      <c r="D2" s="3"/>
      <c r="E2" s="3"/>
      <c r="F2" s="3"/>
    </row>
    <row r="3" spans="1:6" x14ac:dyDescent="0.25">
      <c r="A3" s="1"/>
      <c r="D3" s="3"/>
      <c r="E3" s="3"/>
      <c r="F3" s="3"/>
    </row>
    <row r="4" spans="1:6" x14ac:dyDescent="0.25">
      <c r="A4" s="2" t="s">
        <v>66</v>
      </c>
      <c r="B4" s="1" t="s">
        <v>67</v>
      </c>
      <c r="C4" s="1" t="s">
        <v>68</v>
      </c>
      <c r="D4" s="2" t="s">
        <v>69</v>
      </c>
      <c r="E4" s="2" t="s">
        <v>70</v>
      </c>
      <c r="F4" s="2" t="s">
        <v>71</v>
      </c>
    </row>
    <row r="5" spans="1:6" x14ac:dyDescent="0.25">
      <c r="A5">
        <v>20</v>
      </c>
      <c r="B5" s="7" t="s">
        <v>9</v>
      </c>
      <c r="C5" s="7" t="s">
        <v>11</v>
      </c>
      <c r="D5" s="8" t="s">
        <v>10</v>
      </c>
      <c r="E5" s="8" t="s">
        <v>3</v>
      </c>
      <c r="F5" s="4" t="s">
        <v>3</v>
      </c>
    </row>
    <row r="6" spans="1:6" x14ac:dyDescent="0.25">
      <c r="A6">
        <v>21</v>
      </c>
      <c r="B6" s="7" t="s">
        <v>12</v>
      </c>
      <c r="C6" s="7" t="s">
        <v>2</v>
      </c>
      <c r="D6" s="8" t="s">
        <v>10</v>
      </c>
      <c r="E6" s="8" t="s">
        <v>3</v>
      </c>
      <c r="F6" s="4" t="s">
        <v>3</v>
      </c>
    </row>
    <row r="7" spans="1:6" x14ac:dyDescent="0.25">
      <c r="A7">
        <v>22</v>
      </c>
      <c r="B7" s="7" t="s">
        <v>13</v>
      </c>
      <c r="C7" s="7" t="s">
        <v>14</v>
      </c>
      <c r="D7" s="8" t="s">
        <v>10</v>
      </c>
      <c r="E7" s="8" t="s">
        <v>3</v>
      </c>
      <c r="F7" s="4" t="s">
        <v>3</v>
      </c>
    </row>
    <row r="8" spans="1:6" x14ac:dyDescent="0.25">
      <c r="A8">
        <v>23</v>
      </c>
      <c r="B8" s="7" t="s">
        <v>15</v>
      </c>
      <c r="C8" s="7" t="s">
        <v>16</v>
      </c>
      <c r="D8" s="8" t="s">
        <v>10</v>
      </c>
      <c r="E8" s="8" t="s">
        <v>3</v>
      </c>
      <c r="F8" s="4" t="s">
        <v>3</v>
      </c>
    </row>
    <row r="9" spans="1:6" x14ac:dyDescent="0.25">
      <c r="A9">
        <v>24</v>
      </c>
      <c r="B9" s="7" t="s">
        <v>17</v>
      </c>
      <c r="C9" s="7" t="s">
        <v>18</v>
      </c>
      <c r="D9" s="8" t="s">
        <v>10</v>
      </c>
      <c r="E9" s="8" t="s">
        <v>3</v>
      </c>
      <c r="F9" s="4" t="s">
        <v>3</v>
      </c>
    </row>
    <row r="10" spans="1:6" x14ac:dyDescent="0.25">
      <c r="A10">
        <v>25</v>
      </c>
      <c r="B10" s="7" t="s">
        <v>21</v>
      </c>
      <c r="C10" s="7" t="s">
        <v>22</v>
      </c>
      <c r="D10" s="8" t="s">
        <v>10</v>
      </c>
      <c r="E10" s="8" t="s">
        <v>3</v>
      </c>
      <c r="F10" s="4" t="s">
        <v>3</v>
      </c>
    </row>
    <row r="11" spans="1:6" x14ac:dyDescent="0.25">
      <c r="A11">
        <v>26</v>
      </c>
      <c r="B11" s="7" t="s">
        <v>23</v>
      </c>
      <c r="C11" s="7" t="s">
        <v>24</v>
      </c>
      <c r="D11" s="8" t="s">
        <v>10</v>
      </c>
      <c r="E11" s="8" t="s">
        <v>8</v>
      </c>
      <c r="F11" s="4" t="s">
        <v>3</v>
      </c>
    </row>
    <row r="12" spans="1:6" x14ac:dyDescent="0.25">
      <c r="A12">
        <v>27</v>
      </c>
      <c r="B12" s="7" t="s">
        <v>25</v>
      </c>
      <c r="C12" s="7" t="s">
        <v>26</v>
      </c>
      <c r="D12" s="8" t="s">
        <v>10</v>
      </c>
      <c r="E12" s="8" t="s">
        <v>3</v>
      </c>
      <c r="F12" s="4" t="s">
        <v>3</v>
      </c>
    </row>
    <row r="13" spans="1:6" x14ac:dyDescent="0.25">
      <c r="A13">
        <v>28</v>
      </c>
      <c r="B13" s="7" t="s">
        <v>27</v>
      </c>
      <c r="C13" s="7" t="s">
        <v>28</v>
      </c>
      <c r="D13" s="8" t="s">
        <v>10</v>
      </c>
      <c r="E13" s="8" t="s">
        <v>3</v>
      </c>
      <c r="F13" s="4" t="s">
        <v>3</v>
      </c>
    </row>
    <row r="14" spans="1:6" x14ac:dyDescent="0.25">
      <c r="A14">
        <v>29</v>
      </c>
      <c r="B14" s="7" t="s">
        <v>29</v>
      </c>
      <c r="C14" s="7" t="s">
        <v>30</v>
      </c>
      <c r="D14" s="8" t="s">
        <v>10</v>
      </c>
      <c r="E14" s="8" t="s">
        <v>3</v>
      </c>
      <c r="F14" s="4" t="s">
        <v>3</v>
      </c>
    </row>
    <row r="15" spans="1:6" x14ac:dyDescent="0.25">
      <c r="A15">
        <v>30</v>
      </c>
      <c r="B15" s="7" t="s">
        <v>31</v>
      </c>
      <c r="C15" s="7" t="s">
        <v>32</v>
      </c>
      <c r="D15" s="8" t="s">
        <v>10</v>
      </c>
      <c r="E15" s="8" t="s">
        <v>3</v>
      </c>
      <c r="F15" s="4" t="s">
        <v>8</v>
      </c>
    </row>
    <row r="16" spans="1:6" x14ac:dyDescent="0.25">
      <c r="A16">
        <v>31</v>
      </c>
      <c r="B16" s="7" t="s">
        <v>35</v>
      </c>
      <c r="C16" s="7" t="s">
        <v>36</v>
      </c>
      <c r="D16" s="8" t="s">
        <v>10</v>
      </c>
      <c r="E16" s="8" t="s">
        <v>8</v>
      </c>
      <c r="F16" s="4" t="s">
        <v>3</v>
      </c>
    </row>
    <row r="17" spans="1:6" x14ac:dyDescent="0.25">
      <c r="A17">
        <v>32</v>
      </c>
      <c r="B17" s="7" t="s">
        <v>37</v>
      </c>
      <c r="C17" s="7" t="s">
        <v>38</v>
      </c>
      <c r="D17" s="8" t="s">
        <v>10</v>
      </c>
      <c r="E17" s="8" t="s">
        <v>3</v>
      </c>
      <c r="F17" s="4" t="s">
        <v>3</v>
      </c>
    </row>
    <row r="18" spans="1:6" x14ac:dyDescent="0.25">
      <c r="A18">
        <v>33</v>
      </c>
      <c r="B18" s="7" t="s">
        <v>43</v>
      </c>
      <c r="C18" s="7" t="s">
        <v>2</v>
      </c>
      <c r="D18" s="8" t="s">
        <v>10</v>
      </c>
      <c r="E18" s="8" t="s">
        <v>3</v>
      </c>
      <c r="F18" s="4" t="s">
        <v>3</v>
      </c>
    </row>
    <row r="19" spans="1:6" x14ac:dyDescent="0.25">
      <c r="A19">
        <v>34</v>
      </c>
      <c r="B19" s="7" t="s">
        <v>44</v>
      </c>
      <c r="C19" s="7" t="s">
        <v>45</v>
      </c>
      <c r="D19" s="8" t="s">
        <v>10</v>
      </c>
      <c r="E19" s="8" t="s">
        <v>8</v>
      </c>
      <c r="F19" s="4" t="s">
        <v>3</v>
      </c>
    </row>
    <row r="20" spans="1:6" x14ac:dyDescent="0.25">
      <c r="A20">
        <v>35</v>
      </c>
      <c r="B20" s="7" t="s">
        <v>47</v>
      </c>
      <c r="C20" s="7" t="s">
        <v>48</v>
      </c>
      <c r="D20" s="8" t="s">
        <v>10</v>
      </c>
      <c r="E20" s="8" t="s">
        <v>3</v>
      </c>
      <c r="F20" s="4" t="s">
        <v>3</v>
      </c>
    </row>
    <row r="21" spans="1:6" x14ac:dyDescent="0.25">
      <c r="A21">
        <v>36</v>
      </c>
      <c r="B21" s="7" t="s">
        <v>49</v>
      </c>
      <c r="C21" s="7" t="s">
        <v>50</v>
      </c>
      <c r="D21" s="8" t="s">
        <v>10</v>
      </c>
      <c r="E21" s="8" t="s">
        <v>3</v>
      </c>
      <c r="F21" s="4" t="s">
        <v>3</v>
      </c>
    </row>
    <row r="22" spans="1:6" x14ac:dyDescent="0.25">
      <c r="A22">
        <v>37</v>
      </c>
      <c r="B22" s="7" t="s">
        <v>51</v>
      </c>
      <c r="C22" s="7" t="s">
        <v>52</v>
      </c>
      <c r="D22" s="8" t="s">
        <v>10</v>
      </c>
      <c r="E22" s="8" t="s">
        <v>3</v>
      </c>
      <c r="F22" s="4" t="s">
        <v>3</v>
      </c>
    </row>
    <row r="23" spans="1:6" x14ac:dyDescent="0.25">
      <c r="A23">
        <v>38</v>
      </c>
      <c r="B23" s="7" t="s">
        <v>53</v>
      </c>
      <c r="C23" s="7" t="s">
        <v>34</v>
      </c>
      <c r="D23" s="8" t="s">
        <v>10</v>
      </c>
      <c r="E23" s="8" t="s">
        <v>3</v>
      </c>
      <c r="F23" s="4" t="s">
        <v>3</v>
      </c>
    </row>
    <row r="24" spans="1:6" x14ac:dyDescent="0.25">
      <c r="A24">
        <v>39</v>
      </c>
      <c r="B24" s="7" t="s">
        <v>54</v>
      </c>
      <c r="C24" s="7" t="s">
        <v>55</v>
      </c>
      <c r="D24" s="8" t="s">
        <v>10</v>
      </c>
      <c r="E24" s="8" t="s">
        <v>8</v>
      </c>
      <c r="F24" s="4" t="s">
        <v>3</v>
      </c>
    </row>
    <row r="25" spans="1:6" x14ac:dyDescent="0.25">
      <c r="A25">
        <v>40</v>
      </c>
      <c r="B25" s="7" t="s">
        <v>59</v>
      </c>
      <c r="C25" s="7" t="s">
        <v>60</v>
      </c>
      <c r="D25" s="8" t="s">
        <v>10</v>
      </c>
      <c r="E25" s="8" t="s">
        <v>3</v>
      </c>
      <c r="F25" s="4" t="s">
        <v>3</v>
      </c>
    </row>
    <row r="26" spans="1:6" x14ac:dyDescent="0.25">
      <c r="A26">
        <v>41</v>
      </c>
      <c r="B26" s="7" t="s">
        <v>61</v>
      </c>
      <c r="C26" s="7" t="s">
        <v>45</v>
      </c>
      <c r="D26" s="8" t="s">
        <v>10</v>
      </c>
      <c r="E26" s="8" t="s">
        <v>8</v>
      </c>
      <c r="F26" s="4" t="s">
        <v>3</v>
      </c>
    </row>
    <row r="27" spans="1:6" x14ac:dyDescent="0.25">
      <c r="A27">
        <v>42</v>
      </c>
      <c r="B27" s="7" t="s">
        <v>62</v>
      </c>
      <c r="C27" s="7" t="s">
        <v>63</v>
      </c>
      <c r="D27" s="8" t="s">
        <v>10</v>
      </c>
      <c r="E27" s="8" t="s">
        <v>3</v>
      </c>
      <c r="F27" s="4" t="s">
        <v>3</v>
      </c>
    </row>
    <row r="28" spans="1:6" x14ac:dyDescent="0.25">
      <c r="F28" s="5">
        <f>COUNTIF(JM_ENTRY,"Y")</f>
        <v>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4" workbookViewId="0">
      <selection activeCell="J17" sqref="J17"/>
    </sheetView>
  </sheetViews>
  <sheetFormatPr defaultRowHeight="15" x14ac:dyDescent="0.25"/>
  <cols>
    <col min="3" max="3" width="24.7109375" customWidth="1"/>
    <col min="4" max="4" width="30.140625" customWidth="1"/>
  </cols>
  <sheetData>
    <row r="1" spans="1:8" x14ac:dyDescent="0.25">
      <c r="A1" s="1" t="s">
        <v>65</v>
      </c>
      <c r="E1" s="3"/>
      <c r="F1" s="3"/>
      <c r="G1" s="3"/>
    </row>
    <row r="2" spans="1:8" x14ac:dyDescent="0.25">
      <c r="A2" s="1" t="s">
        <v>76</v>
      </c>
      <c r="E2" s="3"/>
      <c r="F2" s="3"/>
      <c r="G2" s="3"/>
    </row>
    <row r="3" spans="1:8" x14ac:dyDescent="0.25">
      <c r="E3" s="3"/>
      <c r="F3" s="3"/>
      <c r="G3" s="3"/>
    </row>
    <row r="4" spans="1:8" x14ac:dyDescent="0.25">
      <c r="A4" s="2" t="s">
        <v>72</v>
      </c>
      <c r="B4" s="2" t="s">
        <v>66</v>
      </c>
      <c r="C4" s="1" t="s">
        <v>67</v>
      </c>
      <c r="D4" s="1" t="s">
        <v>68</v>
      </c>
      <c r="E4" s="2" t="s">
        <v>73</v>
      </c>
      <c r="F4" s="2" t="s">
        <v>70</v>
      </c>
      <c r="G4" s="2" t="s">
        <v>74</v>
      </c>
    </row>
    <row r="5" spans="1:8" x14ac:dyDescent="0.25">
      <c r="A5" s="3">
        <v>1</v>
      </c>
      <c r="B5" s="3">
        <v>26</v>
      </c>
      <c r="C5" t="str">
        <f t="shared" ref="C5:C27" si="0">VLOOKUP(B5,JM,2,FALSE)</f>
        <v>Gavin Bryson</v>
      </c>
      <c r="D5" t="str">
        <f t="shared" ref="D5:D27" si="1">VLOOKUP(B5,JM,3,FALSE)</f>
        <v>Edinburgh AC</v>
      </c>
      <c r="E5" s="3" t="str">
        <f t="shared" ref="E5:E27" si="2">VLOOKUP(B5,JM,4,FALSE)</f>
        <v>MU20</v>
      </c>
      <c r="F5" s="3" t="str">
        <f t="shared" ref="F5:F27" si="3">VLOOKUP(B5,JM,5,FALSE)</f>
        <v>N</v>
      </c>
      <c r="G5" s="9">
        <v>2.4074074074074071E-2</v>
      </c>
      <c r="H5" s="9"/>
    </row>
    <row r="6" spans="1:8" x14ac:dyDescent="0.25">
      <c r="A6" s="3">
        <v>2</v>
      </c>
      <c r="B6" s="3">
        <v>23</v>
      </c>
      <c r="C6" t="str">
        <f t="shared" si="0"/>
        <v>Ciaran Lewis</v>
      </c>
      <c r="D6" t="str">
        <f t="shared" si="1"/>
        <v>Cardiff AAC</v>
      </c>
      <c r="E6" s="3" t="str">
        <f t="shared" si="2"/>
        <v>MU20</v>
      </c>
      <c r="F6" s="3" t="str">
        <f t="shared" si="3"/>
        <v>Y</v>
      </c>
      <c r="G6" s="9">
        <v>2.4328703703703703E-2</v>
      </c>
      <c r="H6" s="9"/>
    </row>
    <row r="7" spans="1:8" x14ac:dyDescent="0.25">
      <c r="A7" s="3">
        <v>3</v>
      </c>
      <c r="B7" s="3">
        <v>32</v>
      </c>
      <c r="C7" t="str">
        <f t="shared" si="0"/>
        <v>Josh Boyle</v>
      </c>
      <c r="D7" t="str">
        <f t="shared" si="1"/>
        <v>Barlick</v>
      </c>
      <c r="E7" s="3" t="str">
        <f t="shared" si="2"/>
        <v>MU20</v>
      </c>
      <c r="F7" s="3" t="str">
        <f t="shared" si="3"/>
        <v>Y</v>
      </c>
      <c r="G7" s="9">
        <v>2.449074074074074E-2</v>
      </c>
      <c r="H7" s="9"/>
    </row>
    <row r="8" spans="1:8" x14ac:dyDescent="0.25">
      <c r="A8" s="3">
        <v>4</v>
      </c>
      <c r="B8" s="3">
        <v>29</v>
      </c>
      <c r="C8" t="str">
        <f t="shared" si="0"/>
        <v>Jake Smith</v>
      </c>
      <c r="D8" t="str">
        <f t="shared" si="1"/>
        <v>Exeter Harriers</v>
      </c>
      <c r="E8" s="3" t="str">
        <f t="shared" si="2"/>
        <v>MU20</v>
      </c>
      <c r="F8" s="3" t="str">
        <f t="shared" si="3"/>
        <v>Y</v>
      </c>
      <c r="G8" s="9">
        <v>2.4675925925925924E-2</v>
      </c>
      <c r="H8" s="9"/>
    </row>
    <row r="9" spans="1:8" x14ac:dyDescent="0.25">
      <c r="A9" s="3">
        <v>5</v>
      </c>
      <c r="B9" s="3">
        <v>22</v>
      </c>
      <c r="C9" t="str">
        <f t="shared" si="0"/>
        <v>Chris Richards</v>
      </c>
      <c r="D9" t="str">
        <f t="shared" si="1"/>
        <v>Helm Hill Runners</v>
      </c>
      <c r="E9" s="3" t="str">
        <f t="shared" si="2"/>
        <v>MU20</v>
      </c>
      <c r="F9" s="3" t="str">
        <f t="shared" si="3"/>
        <v>Y</v>
      </c>
      <c r="G9" s="9">
        <v>2.4930555555555553E-2</v>
      </c>
      <c r="H9" s="9"/>
    </row>
    <row r="10" spans="1:8" x14ac:dyDescent="0.25">
      <c r="A10" s="3">
        <v>6</v>
      </c>
      <c r="B10" s="3">
        <v>39</v>
      </c>
      <c r="C10" t="str">
        <f t="shared" si="0"/>
        <v>Ryan Jenkins</v>
      </c>
      <c r="D10" t="str">
        <f t="shared" si="1"/>
        <v>Carmarthen &amp; District Harriers AC</v>
      </c>
      <c r="E10" s="3" t="str">
        <f t="shared" si="2"/>
        <v>MU20</v>
      </c>
      <c r="F10" s="3" t="str">
        <f t="shared" si="3"/>
        <v>N</v>
      </c>
      <c r="G10" s="9">
        <v>2.4965277777777781E-2</v>
      </c>
      <c r="H10" s="9"/>
    </row>
    <row r="11" spans="1:8" x14ac:dyDescent="0.25">
      <c r="A11" s="3">
        <v>7</v>
      </c>
      <c r="B11" s="3">
        <v>24</v>
      </c>
      <c r="C11" t="str">
        <f t="shared" si="0"/>
        <v>Daniel Lawton</v>
      </c>
      <c r="D11" t="str">
        <f t="shared" si="1"/>
        <v>Trafford AC</v>
      </c>
      <c r="E11" s="3" t="str">
        <f t="shared" si="2"/>
        <v>MU20</v>
      </c>
      <c r="F11" s="3" t="str">
        <f t="shared" si="3"/>
        <v>Y</v>
      </c>
      <c r="G11" s="9">
        <v>2.521990740740741E-2</v>
      </c>
      <c r="H11" s="9"/>
    </row>
    <row r="12" spans="1:8" x14ac:dyDescent="0.25">
      <c r="A12" s="3">
        <v>8</v>
      </c>
      <c r="B12" s="3">
        <v>21</v>
      </c>
      <c r="C12" t="str">
        <f t="shared" si="0"/>
        <v>Chris Law</v>
      </c>
      <c r="D12" t="str">
        <f t="shared" si="1"/>
        <v>Holmfirth Harriers AC</v>
      </c>
      <c r="E12" s="3" t="str">
        <f t="shared" si="2"/>
        <v>MU20</v>
      </c>
      <c r="F12" s="3" t="str">
        <f t="shared" si="3"/>
        <v>Y</v>
      </c>
      <c r="G12" s="9">
        <v>2.5358796296296296E-2</v>
      </c>
      <c r="H12" s="9"/>
    </row>
    <row r="13" spans="1:8" x14ac:dyDescent="0.25">
      <c r="A13" s="3">
        <v>9</v>
      </c>
      <c r="B13" s="3">
        <v>20</v>
      </c>
      <c r="C13" t="str">
        <f t="shared" si="0"/>
        <v>Callum Davidson</v>
      </c>
      <c r="D13" t="str">
        <f t="shared" si="1"/>
        <v>Rossendale Harriers &amp; AC</v>
      </c>
      <c r="E13" s="3" t="str">
        <f t="shared" si="2"/>
        <v>MU20</v>
      </c>
      <c r="F13" s="3" t="str">
        <f t="shared" si="3"/>
        <v>Y</v>
      </c>
      <c r="G13" s="9">
        <v>2.5381944444444443E-2</v>
      </c>
      <c r="H13" s="9"/>
    </row>
    <row r="14" spans="1:8" x14ac:dyDescent="0.25">
      <c r="A14" s="3">
        <v>10</v>
      </c>
      <c r="B14" s="3">
        <v>27</v>
      </c>
      <c r="C14" t="str">
        <f t="shared" si="0"/>
        <v>Jack Hindle</v>
      </c>
      <c r="D14" t="str">
        <f t="shared" si="1"/>
        <v>Blackburn Harriers &amp; AC</v>
      </c>
      <c r="E14" s="3" t="str">
        <f t="shared" si="2"/>
        <v>MU20</v>
      </c>
      <c r="F14" s="3" t="str">
        <f t="shared" si="3"/>
        <v>Y</v>
      </c>
      <c r="G14" s="9">
        <v>2.5451388888888888E-2</v>
      </c>
      <c r="H14" s="9"/>
    </row>
    <row r="15" spans="1:8" x14ac:dyDescent="0.25">
      <c r="A15" s="3">
        <v>11</v>
      </c>
      <c r="B15" s="3">
        <v>25</v>
      </c>
      <c r="C15" t="str">
        <f t="shared" si="0"/>
        <v>Elliott Matier</v>
      </c>
      <c r="D15" t="str">
        <f t="shared" si="1"/>
        <v>Eden Runners</v>
      </c>
      <c r="E15" s="3" t="str">
        <f t="shared" si="2"/>
        <v>MU20</v>
      </c>
      <c r="F15" s="3" t="str">
        <f t="shared" si="3"/>
        <v>Y</v>
      </c>
      <c r="G15" s="9">
        <v>2.5462962962962962E-2</v>
      </c>
      <c r="H15" s="9"/>
    </row>
    <row r="16" spans="1:8" x14ac:dyDescent="0.25">
      <c r="A16" s="3">
        <v>12</v>
      </c>
      <c r="B16" s="3">
        <v>28</v>
      </c>
      <c r="C16" t="str">
        <f t="shared" si="0"/>
        <v>Jack Turner</v>
      </c>
      <c r="D16" t="str">
        <f t="shared" si="1"/>
        <v>Stroud &amp; District AC</v>
      </c>
      <c r="E16" s="3" t="str">
        <f t="shared" si="2"/>
        <v>MU20</v>
      </c>
      <c r="F16" s="3" t="str">
        <f t="shared" si="3"/>
        <v>Y</v>
      </c>
      <c r="G16" s="9">
        <v>2.6030092592592594E-2</v>
      </c>
      <c r="H16" s="9"/>
    </row>
    <row r="17" spans="1:8" x14ac:dyDescent="0.25">
      <c r="A17" s="3">
        <v>13</v>
      </c>
      <c r="B17" s="3">
        <v>31</v>
      </c>
      <c r="C17" t="str">
        <f t="shared" si="0"/>
        <v>Joseph Crutchley</v>
      </c>
      <c r="D17" t="str">
        <f t="shared" si="1"/>
        <v>Maldwyn Harriers</v>
      </c>
      <c r="E17" s="3" t="str">
        <f t="shared" si="2"/>
        <v>MU20</v>
      </c>
      <c r="F17" s="3" t="str">
        <f t="shared" si="3"/>
        <v>N</v>
      </c>
      <c r="G17" s="9">
        <v>2.6099537037037036E-2</v>
      </c>
      <c r="H17" s="9"/>
    </row>
    <row r="18" spans="1:8" x14ac:dyDescent="0.25">
      <c r="A18" s="3">
        <v>14</v>
      </c>
      <c r="B18" s="3">
        <v>42</v>
      </c>
      <c r="C18" t="str">
        <f t="shared" si="0"/>
        <v>Tyler Hutchinson</v>
      </c>
      <c r="D18" t="str">
        <f t="shared" si="1"/>
        <v>City of york</v>
      </c>
      <c r="E18" s="3" t="str">
        <f t="shared" si="2"/>
        <v>MU20</v>
      </c>
      <c r="F18" s="3" t="str">
        <f t="shared" si="3"/>
        <v>Y</v>
      </c>
      <c r="G18" s="9">
        <v>2.6782407407407408E-2</v>
      </c>
      <c r="H18" s="9"/>
    </row>
    <row r="19" spans="1:8" x14ac:dyDescent="0.25">
      <c r="A19" s="3">
        <v>15</v>
      </c>
      <c r="B19" s="3">
        <v>38</v>
      </c>
      <c r="C19" t="str">
        <f t="shared" si="0"/>
        <v>Ruaridh Mon-Williams</v>
      </c>
      <c r="D19" t="str">
        <f t="shared" si="1"/>
        <v>Ilkley Harriers AC</v>
      </c>
      <c r="E19" s="3" t="str">
        <f t="shared" si="2"/>
        <v>MU20</v>
      </c>
      <c r="F19" s="3" t="str">
        <f t="shared" si="3"/>
        <v>Y</v>
      </c>
      <c r="G19" s="9">
        <v>2.7233796296296298E-2</v>
      </c>
      <c r="H19" s="9"/>
    </row>
    <row r="20" spans="1:8" x14ac:dyDescent="0.25">
      <c r="A20" s="3">
        <v>16</v>
      </c>
      <c r="B20" s="3">
        <v>37</v>
      </c>
      <c r="C20" t="str">
        <f t="shared" si="0"/>
        <v>Oscar Meanwell</v>
      </c>
      <c r="D20" t="str">
        <f t="shared" si="1"/>
        <v>Borrowdale Fell Runners</v>
      </c>
      <c r="E20" s="3" t="str">
        <f t="shared" si="2"/>
        <v>MU20</v>
      </c>
      <c r="F20" s="3" t="str">
        <f t="shared" si="3"/>
        <v>Y</v>
      </c>
      <c r="G20" s="9">
        <v>2.7430555555555555E-2</v>
      </c>
      <c r="H20" s="9"/>
    </row>
    <row r="21" spans="1:8" x14ac:dyDescent="0.25">
      <c r="A21" s="3">
        <v>17</v>
      </c>
      <c r="B21" s="3">
        <v>35</v>
      </c>
      <c r="C21" t="str">
        <f t="shared" si="0"/>
        <v>Matthew Merrick</v>
      </c>
      <c r="D21" t="str">
        <f t="shared" si="1"/>
        <v>Bingley Harriers &amp; AC</v>
      </c>
      <c r="E21" s="3" t="str">
        <f t="shared" si="2"/>
        <v>MU20</v>
      </c>
      <c r="F21" s="3" t="str">
        <f t="shared" si="3"/>
        <v>Y</v>
      </c>
      <c r="G21" s="9">
        <v>2.8437500000000001E-2</v>
      </c>
      <c r="H21" s="9"/>
    </row>
    <row r="22" spans="1:8" x14ac:dyDescent="0.25">
      <c r="A22" s="3">
        <v>18</v>
      </c>
      <c r="B22" s="3">
        <v>40</v>
      </c>
      <c r="C22" t="str">
        <f t="shared" si="0"/>
        <v>Thomas Marchant</v>
      </c>
      <c r="D22" t="str">
        <f t="shared" si="1"/>
        <v>Pendle AC</v>
      </c>
      <c r="E22" s="3" t="str">
        <f t="shared" si="2"/>
        <v>MU20</v>
      </c>
      <c r="F22" s="3" t="str">
        <f t="shared" si="3"/>
        <v>Y</v>
      </c>
      <c r="G22" s="9">
        <v>2.8576388888888887E-2</v>
      </c>
      <c r="H22" s="9"/>
    </row>
    <row r="23" spans="1:8" x14ac:dyDescent="0.25">
      <c r="A23" s="3">
        <v>19</v>
      </c>
      <c r="B23" s="3">
        <v>41</v>
      </c>
      <c r="C23" t="str">
        <f t="shared" si="0"/>
        <v>Tristan Rees</v>
      </c>
      <c r="D23" t="str">
        <f t="shared" si="1"/>
        <v>Fife AC</v>
      </c>
      <c r="E23" s="3" t="str">
        <f t="shared" si="2"/>
        <v>MU20</v>
      </c>
      <c r="F23" s="3" t="str">
        <f t="shared" si="3"/>
        <v>N</v>
      </c>
      <c r="G23" s="6" t="s">
        <v>77</v>
      </c>
    </row>
    <row r="24" spans="1:8" x14ac:dyDescent="0.25">
      <c r="A24" s="3">
        <v>20</v>
      </c>
      <c r="B24" s="3">
        <v>36</v>
      </c>
      <c r="C24" t="str">
        <f t="shared" si="0"/>
        <v>Nathan Smith</v>
      </c>
      <c r="D24" t="str">
        <f t="shared" si="1"/>
        <v>City of York AC</v>
      </c>
      <c r="E24" s="3" t="str">
        <f t="shared" si="2"/>
        <v>MU20</v>
      </c>
      <c r="F24" s="3" t="str">
        <f t="shared" si="3"/>
        <v>Y</v>
      </c>
      <c r="G24" s="6" t="s">
        <v>77</v>
      </c>
    </row>
    <row r="25" spans="1:8" x14ac:dyDescent="0.25">
      <c r="A25" s="3">
        <v>21</v>
      </c>
      <c r="B25" s="3">
        <v>34</v>
      </c>
      <c r="C25" t="str">
        <f t="shared" si="0"/>
        <v>Logan Rees</v>
      </c>
      <c r="D25" t="str">
        <f t="shared" si="1"/>
        <v>Fife AC</v>
      </c>
      <c r="E25" s="3" t="str">
        <f t="shared" si="2"/>
        <v>MU20</v>
      </c>
      <c r="F25" s="3" t="str">
        <f t="shared" si="3"/>
        <v>N</v>
      </c>
      <c r="G25" s="6" t="s">
        <v>77</v>
      </c>
    </row>
    <row r="26" spans="1:8" x14ac:dyDescent="0.25">
      <c r="A26" s="3">
        <v>22</v>
      </c>
      <c r="B26" s="3">
        <v>33</v>
      </c>
      <c r="C26" t="str">
        <f t="shared" si="0"/>
        <v>Lewis Byram</v>
      </c>
      <c r="D26" t="str">
        <f t="shared" si="1"/>
        <v>Holmfirth Harriers AC</v>
      </c>
      <c r="E26" s="3" t="str">
        <f t="shared" si="2"/>
        <v>MU20</v>
      </c>
      <c r="F26" s="3" t="str">
        <f t="shared" si="3"/>
        <v>Y</v>
      </c>
      <c r="G26" s="6" t="s">
        <v>77</v>
      </c>
    </row>
    <row r="27" spans="1:8" x14ac:dyDescent="0.25">
      <c r="A27" s="3">
        <v>23</v>
      </c>
      <c r="B27" s="3"/>
      <c r="C27" t="e">
        <f t="shared" si="0"/>
        <v>#N/A</v>
      </c>
      <c r="D27" t="e">
        <f t="shared" si="1"/>
        <v>#N/A</v>
      </c>
      <c r="E27" s="3" t="e">
        <f t="shared" si="2"/>
        <v>#N/A</v>
      </c>
      <c r="F27" s="3" t="e">
        <f t="shared" si="3"/>
        <v>#N/A</v>
      </c>
      <c r="G27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JW Entries</vt:lpstr>
      <vt:lpstr>JW Results</vt:lpstr>
      <vt:lpstr>JM Entries</vt:lpstr>
      <vt:lpstr>JM Results</vt:lpstr>
      <vt:lpstr>JM</vt:lpstr>
      <vt:lpstr>JM_ENTRY</vt:lpstr>
      <vt:lpstr>JW</vt:lpstr>
      <vt:lpstr>JW_ENTRY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ET2016 Juniors</dc:title>
  <dc:subject>ET2016 Juniors</dc:subject>
  <dc:creator>SiEntries</dc:creator>
  <cp:lastModifiedBy>user</cp:lastModifiedBy>
  <dcterms:created xsi:type="dcterms:W3CDTF">2016-05-24T11:04:46Z</dcterms:created>
  <dcterms:modified xsi:type="dcterms:W3CDTF">2016-05-28T18:26:16Z</dcterms:modified>
</cp:coreProperties>
</file>